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fferte Heizungsersatz" state="visible" r:id="rId4"/>
  </sheets>
  <definedNames>
    <definedName name="_xlnm.Print_Area" localSheetId="0">'Offerte Heizungsersatz'!$A$1:$F$53</definedName>
    <definedName name="_xlnm.Print_Titles" localSheetId="0">'Offerte Heizungsersatz'!$23:$23</definedName>
  </definedNames>
  <calcPr calcId="171027"/>
</workbook>
</file>

<file path=xl/sharedStrings.xml><?xml version="1.0" encoding="utf-8"?>
<sst xmlns="http://schemas.openxmlformats.org/spreadsheetml/2006/main" count="83" uniqueCount="75">
  <si>
    <t>Offerte Heizungsersatz</t>
  </si>
  <si>
    <t>[Dein Betrieb]</t>
  </si>
  <si>
    <t>[Name oder Firma]</t>
  </si>
  <si>
    <t>[Strasse Nr.]</t>
  </si>
  <si>
    <t>[Zusatz oder Ansprechperson]</t>
  </si>
  <si>
    <t>[PLZ Ort]</t>
  </si>
  <si>
    <t>[Telefon]</t>
  </si>
  <si>
    <t>[E-Mail]</t>
  </si>
  <si>
    <t>[UID CHE-123.456.789 MWST]</t>
  </si>
  <si>
    <t>Offertnummer</t>
  </si>
  <si>
    <t>2026-0231</t>
  </si>
  <si>
    <t>Datum</t>
  </si>
  <si>
    <t>21.09.2026</t>
  </si>
  <si>
    <t>Gültig bis</t>
  </si>
  <si>
    <t>21.10.2026</t>
  </si>
  <si>
    <t>Kunde</t>
  </si>
  <si>
    <t>[Name, Strasse Nr., PLZ Ort]</t>
  </si>
  <si>
    <t>Objekt</t>
  </si>
  <si>
    <t>[Einfamilienhaus, Strasse Nr., PLZ Ort, Baujahr]</t>
  </si>
  <si>
    <t>Aufnahme vor Ort vom</t>
  </si>
  <si>
    <t>15.09.2026</t>
  </si>
  <si>
    <t>Bestehende Anlage</t>
  </si>
  <si>
    <t>Ölkessel Baujahr 1998, Tank 3'000 l im Keller</t>
  </si>
  <si>
    <t>Heizlast gemäss Berechnung</t>
  </si>
  <si>
    <t>9.4 kW bei Auslegetemperatur</t>
  </si>
  <si>
    <t>Vorgesehenes Fabrikat</t>
  </si>
  <si>
    <t>[Fabrikat, Typ, Schallleistungspegel]</t>
  </si>
  <si>
    <t>Ausführung</t>
  </si>
  <si>
    <t>Kalenderwoche 18 bis 20, ausserhalb der Heizperiode</t>
  </si>
  <si>
    <t>Besten Dank für die Aufnahme vor Ort. Für den Ersatz Ihrer Heizung unterbreiten wir Ihnen die folgende Offerte. Die Dimensionierung beruht auf der oben genannten Heizlast und auf den bestehenden Heizkörpern. Die Preise verstehen sich in Schweizer Franken, exklusive Mehrwertsteuer.</t>
  </si>
  <si>
    <t>Pos.</t>
  </si>
  <si>
    <t>Leistung</t>
  </si>
  <si>
    <t>Menge</t>
  </si>
  <si>
    <t>Einheit</t>
  </si>
  <si>
    <t>Preis</t>
  </si>
  <si>
    <t>Total</t>
  </si>
  <si>
    <t>1</t>
  </si>
  <si>
    <t>Demontage Ölkessel, Brenner und Abgasleitung, Abtransport und Entsorgung</t>
  </si>
  <si>
    <t>Pausch.</t>
  </si>
  <si>
    <t>2</t>
  </si>
  <si>
    <t>Öltank entleeren, reinigen, demontieren und entsorgen, Tankraum besenrein übergeben</t>
  </si>
  <si>
    <t>3</t>
  </si>
  <si>
    <t>Luft-Wasser-Wärmepumpe Aussenaufstellung [Fabrikat, Typ], Lieferung und Montage</t>
  </si>
  <si>
    <t>Stk.</t>
  </si>
  <si>
    <t>4</t>
  </si>
  <si>
    <t>Fundament und schallentkoppelter Sockel für das Aussengerät</t>
  </si>
  <si>
    <t>5</t>
  </si>
  <si>
    <t>Kernbohrung Aussenwand für Vor- und Rücklauf, inklusive Abdichtung und Flick</t>
  </si>
  <si>
    <t>6</t>
  </si>
  <si>
    <t>Hydraulische Einbindung, Rohrleitungen gepresst, inklusive Dämmung und Halterungen</t>
  </si>
  <si>
    <t>m</t>
  </si>
  <si>
    <t>7</t>
  </si>
  <si>
    <t>Kombispeicher 400 l mit Anschlussgarnitur, Isolation und Sicherheitsgruppe</t>
  </si>
  <si>
    <t>8</t>
  </si>
  <si>
    <t>Regelung, Fühler und Verkabelung bis zum Anschlusspunkt des Elektrobetriebs</t>
  </si>
  <si>
    <t>9</t>
  </si>
  <si>
    <t>Spülen und Füllen der Anlage, Inbetriebnahme, hydraulischer Abgleich, Einregulierung der Heizkurve, Instruktion</t>
  </si>
  <si>
    <t>10</t>
  </si>
  <si>
    <t>Regiearbeiten Monteur nach Aufwand, Annahme gemäss Fusstext</t>
  </si>
  <si>
    <t>Std.</t>
  </si>
  <si>
    <t>Zwischentotal</t>
  </si>
  <si>
    <t>MwSt 8.1 %</t>
  </si>
  <si>
    <t>Total CHF</t>
  </si>
  <si>
    <t>Fördergelder: Für den Ersatz einer fossilen Heizung bestehen kantonale Förderbeiträge. Das Gesuch muss vor Baubeginn eingereicht werden, sonst entfällt der Beitrag. Das Gesuch stellen Sie selbst; die für das Gesuch nötigen technischen Angaben stellen wir Ihnen zusammen. Die Höhe des Beitrags hängt vom Kanton und teilweise von der Gemeinde ab und ist nicht Bestandteil dieser Offerte.</t>
  </si>
  <si>
    <t>Bewilligungen: Vorschriften und Bewilligungsverfahren für Massnahmen am Energieverbrauch in Gebäuden sind kantonal geregelt. Wir erstellen die technischen Unterlagen für das Bewilligungsgesuch; das Gesuch reichen Sie als Eigentümerschaft ein. Die Ausführung beginnt nach Vorliegen der Bewilligung.</t>
  </si>
  <si>
    <t>Lärm: Das Aussengerät wird so aufgestellt, dass die Planungswerte der Lärmschutz-Verordnung eingehalten werden. Der Aufstellort gemäss Aufnahme vom 15.09.2026 ist die Grundlage dieser Offerte. Ergibt die Beurteilung durch die Behörde einen anderen Aufstellort oder zusätzliche Schallschutzmassnahmen, werden diese nach Aufwand verrechnet.</t>
  </si>
  <si>
    <t>Öltank: Der Umfang der Stilllegung richtet sich nach den Auflagen der zuständigen Behörde. Gerechnet ist ein freistehender Tank im Kellerraum, der durch die bestehende Türöffnung entfernt werden kann. Muss der Tank zerlegt werden oder liegt er ausserhalb des Gebäudes, verrechnen wir den Mehraufwand nach Aufwand.</t>
  </si>
  <si>
    <t>Regie: Zusatzarbeiten nach Aufwand zu CHF 112.00 je Stunde Monteur und CHF 68.00 je Stunde Lernender, Material zusätzlich. Die 10 Stunden in Position 10 sind eine Annahme. Verrechnet werden die Stunden gemäss unterschriebenem Rapport.</t>
  </si>
  <si>
    <t>Mitwirkung: Der Heizraum ist geräumt und zugänglich, Strom und Wasser stehen zur Verfügung, und für das Aussengerät besteht eine Zufahrt für Lieferung und Montage. Wir kündigen den Unterbruch von Heizung und Warmwasser an.</t>
  </si>
  <si>
    <t>Nicht enthalten: Elektroanschluss und Arbeiten am Sicherungskasten durch einen Betrieb mit Installationsbewilligung, Maurer-, Gipser- und Malerarbeiten über den Flick hinaus, Kaminsanierung oder Kaminrückbau, provisorische Wärme oder Warmwasser, Ersatz oder Anpassung von Heizkörpern, Instandstellung verdeckter Schäden, Entsorgung von Sonderabfall, Gebühren und Abgaben der Behörden.</t>
  </si>
  <si>
    <t>Mängel: Es gilt das Obligationenrecht. Mängel sind uns innert der gesetzlichen Frist anzuzeigen. Verschleissteile wie Dichtungen und Silikonfugen sind von der Mängelhaftung ausgenommen, soweit sie bei der Übergabe in ordnungsgemässem Zustand waren.</t>
  </si>
  <si>
    <t>Gültigkeit: Diese Offerte gilt bis am 21.10.2026. Die Preise der Geräte beruhen auf den heutigen Listen der Lieferanten.</t>
  </si>
  <si>
    <t>Zahlungsbedingungen: Akontorechnung von 40 % bei Materialbestellung, 40 % bei Montagebeginn, Schlussrechnung nach Inbetriebnahme. Rechnungen sind innert 30 Tagen ab Rechnungsdatum ohne Abzug zahlbar. Nach Ablauf dieser Frist tritt der Verzug ohne weitere Mahnung ein. Ab Verzug ist ein Verzugszins von 5 % pro Jahr geschuldet.</t>
  </si>
  <si>
    <t xml:space="preserve">Annahme der Offerte:
Ort und Datum ............................  Unterschrift Kunde ............................
Ort und Datum ............................  Unterschrift Auftragnehmer ............................</t>
  </si>
  <si>
    <t>[Preise, Mengen, Zeiten und Fristen dieser Vorlage sind Beispiele. Setzen Sie Ihre eigenen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</si>
</sst>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A1A1A"/>
      <sz val="16"/>
      <name val="Arial"/>
    </font>
    <font>
      <b/>
      <color rgb="FF1A1A1A"/>
      <sz val="10"/>
      <name val="Arial"/>
    </font>
    <font>
      <color rgb="FF1A1A1A"/>
      <sz val="10"/>
      <name val="Arial"/>
    </font>
    <font>
      <color rgb="FF6B6B6B"/>
      <sz val="10"/>
      <name val="Arial"/>
    </font>
  </fonts>
  <fills count="3">
    <fill>
      <patternFill patternType="none"/>
    </fill>
    <fill>
      <patternFill patternType="gray125"/>
    </fill>
    <fill>
      <patternFill patternType="solid">
        <fgColor rgb="FFF2F2F2"/>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top style="thin">
        <color rgb="FF1A1A1A"/>
      </top>
      <bottom style="double">
        <color rgb="FF1A1A1A"/>
      </bottom>
      <diagonal/>
    </border>
  </borders>
  <cellStyleXfs count="1">
    <xf numFmtId="0" fontId="0" fillId="0" borderId="0"/>
  </cellStyleXfs>
  <cellXfs count="1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top" wrapText="1"/>
    </xf>
    <xf numFmtId="0" fontId="2" fillId="2" borderId="1" xfId="0" applyFont="1" applyFill="1" applyBorder="1" applyAlignment="1">
      <alignment horizontal="left" vertical="center" wrapText="1"/>
    </xf>
    <xf numFmtId="0" fontId="2" fillId="2" borderId="1" xfId="0" applyFont="1" applyFill="1" applyBorder="1" applyAlignment="1">
      <alignment horizontal="right" vertical="center" wrapText="1"/>
    </xf>
    <xf numFmtId="0" fontId="3" fillId="0" borderId="1" xfId="0" applyFont="1" applyBorder="1" applyAlignment="1">
      <alignment horizontal="left" vertical="center" wrapText="1"/>
    </xf>
    <xf numFmtId="4" fontId="3" fillId="0" borderId="1" xfId="0" applyNumberFormat="1" applyFont="1" applyBorder="1" applyAlignment="1">
      <alignment horizontal="right" vertical="center" wrapText="1"/>
    </xf>
    <xf numFmtId="0" fontId="3" fillId="0" borderId="0" xfId="0" applyFont="1" applyAlignment="1">
      <alignment horizontal="right" vertical="center"/>
    </xf>
    <xf numFmtId="4" fontId="3" fillId="0" borderId="0" xfId="0" applyNumberFormat="1" applyFont="1" applyAlignment="1">
      <alignment horizontal="right" vertical="center"/>
    </xf>
    <xf numFmtId="0" fontId="2" fillId="0" borderId="0" xfId="0" applyFont="1" applyAlignment="1">
      <alignment horizontal="right" vertical="center"/>
    </xf>
    <xf numFmtId="4" fontId="2" fillId="0" borderId="2"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3"/>
  <sheetViews>
    <sheetView workbookViewId="0" showGridLines="0"/>
  </sheetViews>
  <sheetFormatPr defaultRowHeight="16" outlineLevelRow="0" outlineLevelCol="0" x14ac:dyDescent="55" customHeight="1"/>
  <cols>
    <col min="1" max="1" width="6" customWidth="1"/>
    <col min="2" max="2" width="42" customWidth="1"/>
    <col min="5" max="6" width="13" customWidth="1"/>
  </cols>
  <sheetData>
    <row r="1" ht="26" customHeight="1" spans="1:6" x14ac:dyDescent="0.25">
      <c r="A1" s="1" t="s">
        <v>0</v>
      </c>
      <c r="B1" s="1"/>
      <c r="C1" s="1"/>
      <c r="D1" s="1"/>
      <c r="E1" s="1"/>
      <c r="F1" s="1"/>
    </row>
    <row r="3" spans="1:6" x14ac:dyDescent="0.25">
      <c r="A3" s="2" t="s">
        <v>1</v>
      </c>
      <c r="B3" s="2"/>
      <c r="C3" s="3" t="s">
        <v>2</v>
      </c>
      <c r="D3" s="3"/>
      <c r="E3" s="3"/>
      <c r="F3" s="3"/>
    </row>
    <row r="4" spans="1:6" x14ac:dyDescent="0.25">
      <c r="A4" s="4" t="s">
        <v>3</v>
      </c>
      <c r="B4" s="4"/>
      <c r="C4" s="3" t="s">
        <v>4</v>
      </c>
      <c r="D4" s="3"/>
      <c r="E4" s="3"/>
      <c r="F4" s="3"/>
    </row>
    <row r="5" spans="1:6" x14ac:dyDescent="0.25">
      <c r="A5" s="4" t="s">
        <v>5</v>
      </c>
      <c r="B5" s="4"/>
      <c r="C5" s="3" t="s">
        <v>3</v>
      </c>
      <c r="D5" s="3"/>
      <c r="E5" s="3"/>
      <c r="F5" s="3"/>
    </row>
    <row r="6" spans="1:6" x14ac:dyDescent="0.25">
      <c r="A6" s="4" t="s">
        <v>6</v>
      </c>
      <c r="B6" s="4"/>
      <c r="C6" s="3" t="s">
        <v>5</v>
      </c>
      <c r="D6" s="3"/>
      <c r="E6" s="3"/>
      <c r="F6" s="3"/>
    </row>
    <row r="7" spans="1:2" x14ac:dyDescent="0.25">
      <c r="A7" s="4" t="s">
        <v>7</v>
      </c>
      <c r="B7" s="4"/>
    </row>
    <row r="8" spans="1:2" x14ac:dyDescent="0.25">
      <c r="A8" s="4" t="s">
        <v>8</v>
      </c>
      <c r="B8" s="4"/>
    </row>
    <row r="10" spans="1:6" x14ac:dyDescent="0.25">
      <c r="A10" s="4" t="s">
        <v>9</v>
      </c>
      <c r="B10" s="4"/>
      <c r="C10" s="3" t="s">
        <v>10</v>
      </c>
      <c r="D10" s="3"/>
      <c r="E10" s="3"/>
      <c r="F10" s="3"/>
    </row>
    <row r="11" spans="1:6" x14ac:dyDescent="0.25">
      <c r="A11" s="4" t="s">
        <v>11</v>
      </c>
      <c r="B11" s="4"/>
      <c r="C11" s="3" t="s">
        <v>12</v>
      </c>
      <c r="D11" s="3"/>
      <c r="E11" s="3"/>
      <c r="F11" s="3"/>
    </row>
    <row r="12" spans="1:6" x14ac:dyDescent="0.25">
      <c r="A12" s="4" t="s">
        <v>13</v>
      </c>
      <c r="B12" s="4"/>
      <c r="C12" s="3" t="s">
        <v>14</v>
      </c>
      <c r="D12" s="3"/>
      <c r="E12" s="3"/>
      <c r="F12" s="3"/>
    </row>
    <row r="13" spans="1:6" x14ac:dyDescent="0.25">
      <c r="A13" s="4" t="s">
        <v>15</v>
      </c>
      <c r="B13" s="4"/>
      <c r="C13" s="3" t="s">
        <v>16</v>
      </c>
      <c r="D13" s="3"/>
      <c r="E13" s="3"/>
      <c r="F13" s="3"/>
    </row>
    <row r="14" spans="1:6" x14ac:dyDescent="0.25">
      <c r="A14" s="4" t="s">
        <v>17</v>
      </c>
      <c r="B14" s="4"/>
      <c r="C14" s="3" t="s">
        <v>18</v>
      </c>
      <c r="D14" s="3"/>
      <c r="E14" s="3"/>
      <c r="F14" s="3"/>
    </row>
    <row r="15" spans="1:6" x14ac:dyDescent="0.25">
      <c r="A15" s="4" t="s">
        <v>19</v>
      </c>
      <c r="B15" s="4"/>
      <c r="C15" s="3" t="s">
        <v>20</v>
      </c>
      <c r="D15" s="3"/>
      <c r="E15" s="3"/>
      <c r="F15" s="3"/>
    </row>
    <row r="16" spans="1:6" x14ac:dyDescent="0.25">
      <c r="A16" s="4" t="s">
        <v>21</v>
      </c>
      <c r="B16" s="4"/>
      <c r="C16" s="3" t="s">
        <v>22</v>
      </c>
      <c r="D16" s="3"/>
      <c r="E16" s="3"/>
      <c r="F16" s="3"/>
    </row>
    <row r="17" spans="1:6" x14ac:dyDescent="0.25">
      <c r="A17" s="4" t="s">
        <v>23</v>
      </c>
      <c r="B17" s="4"/>
      <c r="C17" s="3" t="s">
        <v>24</v>
      </c>
      <c r="D17" s="3"/>
      <c r="E17" s="3"/>
      <c r="F17" s="3"/>
    </row>
    <row r="18" spans="1:6" x14ac:dyDescent="0.25">
      <c r="A18" s="4" t="s">
        <v>25</v>
      </c>
      <c r="B18" s="4"/>
      <c r="C18" s="3" t="s">
        <v>26</v>
      </c>
      <c r="D18" s="3"/>
      <c r="E18" s="3"/>
      <c r="F18" s="3"/>
    </row>
    <row r="19" spans="1:6" x14ac:dyDescent="0.25">
      <c r="A19" s="4" t="s">
        <v>27</v>
      </c>
      <c r="B19" s="4"/>
      <c r="C19" s="3" t="s">
        <v>28</v>
      </c>
      <c r="D19" s="3"/>
      <c r="E19" s="3"/>
      <c r="F19" s="3"/>
    </row>
    <row r="21" ht="43.5" customHeight="1" spans="1:6" x14ac:dyDescent="0.25">
      <c r="A21" s="5" t="s">
        <v>29</v>
      </c>
      <c r="B21" s="5"/>
      <c r="C21" s="5"/>
      <c r="D21" s="5"/>
      <c r="E21" s="5"/>
      <c r="F21" s="5"/>
    </row>
    <row r="23" ht="20" customHeight="1" spans="1:6" x14ac:dyDescent="0.25">
      <c r="A23" s="6" t="s">
        <v>30</v>
      </c>
      <c r="B23" s="6" t="s">
        <v>31</v>
      </c>
      <c r="C23" s="7" t="s">
        <v>32</v>
      </c>
      <c r="D23" s="6" t="s">
        <v>33</v>
      </c>
      <c r="E23" s="7" t="s">
        <v>34</v>
      </c>
      <c r="F23" s="7" t="s">
        <v>35</v>
      </c>
    </row>
    <row r="24" ht="20" customHeight="1" spans="1:6" x14ac:dyDescent="0.25">
      <c r="A24" s="8" t="s">
        <v>36</v>
      </c>
      <c r="B24" s="8" t="s">
        <v>37</v>
      </c>
      <c r="C24" s="9">
        <v>1</v>
      </c>
      <c r="D24" s="8" t="s">
        <v>38</v>
      </c>
      <c r="E24" s="9">
        <v>1450</v>
      </c>
      <c r="F24" s="9">
        <f>ROUND(C24*E24,2)</f>
        <v>1450</v>
      </c>
    </row>
    <row r="25" ht="20" customHeight="1" spans="1:6" x14ac:dyDescent="0.25">
      <c r="A25" s="8" t="s">
        <v>39</v>
      </c>
      <c r="B25" s="8" t="s">
        <v>40</v>
      </c>
      <c r="C25" s="9">
        <v>1</v>
      </c>
      <c r="D25" s="8" t="s">
        <v>38</v>
      </c>
      <c r="E25" s="9">
        <v>2900</v>
      </c>
      <c r="F25" s="9">
        <f>ROUND(C25*E25,2)</f>
        <v>2900</v>
      </c>
    </row>
    <row r="26" ht="20" customHeight="1" spans="1:6" x14ac:dyDescent="0.25">
      <c r="A26" s="8" t="s">
        <v>41</v>
      </c>
      <c r="B26" s="8" t="s">
        <v>42</v>
      </c>
      <c r="C26" s="9">
        <v>1</v>
      </c>
      <c r="D26" s="8" t="s">
        <v>43</v>
      </c>
      <c r="E26" s="9">
        <v>21500</v>
      </c>
      <c r="F26" s="9">
        <f>ROUND(C26*E26,2)</f>
        <v>21500</v>
      </c>
    </row>
    <row r="27" ht="20" customHeight="1" spans="1:6" x14ac:dyDescent="0.25">
      <c r="A27" s="8" t="s">
        <v>44</v>
      </c>
      <c r="B27" s="8" t="s">
        <v>45</v>
      </c>
      <c r="C27" s="9">
        <v>1</v>
      </c>
      <c r="D27" s="8" t="s">
        <v>38</v>
      </c>
      <c r="E27" s="9">
        <v>1850</v>
      </c>
      <c r="F27" s="9">
        <f>ROUND(C27*E27,2)</f>
        <v>1850</v>
      </c>
    </row>
    <row r="28" ht="20" customHeight="1" spans="1:6" x14ac:dyDescent="0.25">
      <c r="A28" s="8" t="s">
        <v>46</v>
      </c>
      <c r="B28" s="8" t="s">
        <v>47</v>
      </c>
      <c r="C28" s="9">
        <v>2</v>
      </c>
      <c r="D28" s="8" t="s">
        <v>43</v>
      </c>
      <c r="E28" s="9">
        <v>480</v>
      </c>
      <c r="F28" s="9">
        <f>ROUND(C28*E28,2)</f>
        <v>960</v>
      </c>
    </row>
    <row r="29" ht="20" customHeight="1" spans="1:6" x14ac:dyDescent="0.25">
      <c r="A29" s="8" t="s">
        <v>48</v>
      </c>
      <c r="B29" s="8" t="s">
        <v>49</v>
      </c>
      <c r="C29" s="9">
        <v>34</v>
      </c>
      <c r="D29" s="8" t="s">
        <v>50</v>
      </c>
      <c r="E29" s="9">
        <v>96</v>
      </c>
      <c r="F29" s="9">
        <f>ROUND(C29*E29,2)</f>
        <v>3264</v>
      </c>
    </row>
    <row r="30" ht="20" customHeight="1" spans="1:6" x14ac:dyDescent="0.25">
      <c r="A30" s="8" t="s">
        <v>51</v>
      </c>
      <c r="B30" s="8" t="s">
        <v>52</v>
      </c>
      <c r="C30" s="9">
        <v>1</v>
      </c>
      <c r="D30" s="8" t="s">
        <v>43</v>
      </c>
      <c r="E30" s="9">
        <v>3750</v>
      </c>
      <c r="F30" s="9">
        <f>ROUND(C30*E30,2)</f>
        <v>3750</v>
      </c>
    </row>
    <row r="31" ht="20" customHeight="1" spans="1:6" x14ac:dyDescent="0.25">
      <c r="A31" s="8" t="s">
        <v>53</v>
      </c>
      <c r="B31" s="8" t="s">
        <v>54</v>
      </c>
      <c r="C31" s="9">
        <v>1</v>
      </c>
      <c r="D31" s="8" t="s">
        <v>38</v>
      </c>
      <c r="E31" s="9">
        <v>1280</v>
      </c>
      <c r="F31" s="9">
        <f>ROUND(C31*E31,2)</f>
        <v>1280</v>
      </c>
    </row>
    <row r="32" ht="20" customHeight="1" spans="1:6" x14ac:dyDescent="0.25">
      <c r="A32" s="8" t="s">
        <v>55</v>
      </c>
      <c r="B32" s="8" t="s">
        <v>56</v>
      </c>
      <c r="C32" s="9">
        <v>1</v>
      </c>
      <c r="D32" s="8" t="s">
        <v>38</v>
      </c>
      <c r="E32" s="9">
        <v>1150</v>
      </c>
      <c r="F32" s="9">
        <f>ROUND(C32*E32,2)</f>
        <v>1150</v>
      </c>
    </row>
    <row r="33" ht="20" customHeight="1" spans="1:6" x14ac:dyDescent="0.25">
      <c r="A33" s="8" t="s">
        <v>57</v>
      </c>
      <c r="B33" s="8" t="s">
        <v>58</v>
      </c>
      <c r="C33" s="9">
        <v>10</v>
      </c>
      <c r="D33" s="8" t="s">
        <v>59</v>
      </c>
      <c r="E33" s="9">
        <v>112</v>
      </c>
      <c r="F33" s="9">
        <f>ROUND(C33*E33,2)</f>
        <v>1120</v>
      </c>
    </row>
    <row r="34" ht="20" customHeight="1" spans="1:6" x14ac:dyDescent="0.25">
      <c r="A34" s="8"/>
      <c r="B34" s="8"/>
      <c r="C34" s="9"/>
      <c r="D34" s="8"/>
      <c r="E34" s="9"/>
      <c r="F34" s="9" t="str">
        <f>IF(OR(C34="",E34=""),"",ROUND(C34*E34,2))</f>
        <v/>
      </c>
    </row>
    <row r="35" ht="20" customHeight="1" spans="1:6" x14ac:dyDescent="0.25">
      <c r="A35" s="8"/>
      <c r="B35" s="8"/>
      <c r="C35" s="9"/>
      <c r="D35" s="8"/>
      <c r="E35" s="9"/>
      <c r="F35" s="9" t="str">
        <f>IF(OR(C35="",E35=""),"",ROUND(C35*E35,2))</f>
        <v/>
      </c>
    </row>
    <row r="36" ht="20" customHeight="1" spans="1:6" x14ac:dyDescent="0.25">
      <c r="A36" s="8"/>
      <c r="B36" s="8"/>
      <c r="C36" s="9"/>
      <c r="D36" s="8"/>
      <c r="E36" s="9"/>
      <c r="F36" s="9" t="str">
        <f>IF(OR(C36="",E36=""),"",ROUND(C36*E36,2))</f>
        <v/>
      </c>
    </row>
    <row r="38" ht="20" customHeight="1" spans="5:6" x14ac:dyDescent="0.25">
      <c r="E38" s="10" t="s">
        <v>60</v>
      </c>
      <c r="F38" s="11">
        <f>SUM(F24:F36)</f>
        <v>39224</v>
      </c>
    </row>
    <row r="39" ht="20" customHeight="1" spans="5:6" x14ac:dyDescent="0.25">
      <c r="E39" s="10" t="s">
        <v>61</v>
      </c>
      <c r="F39" s="11">
        <f>ROUND(F38*8.1/100,2)</f>
        <v>3177.14</v>
      </c>
    </row>
    <row r="40" ht="20" customHeight="1" spans="5:6" x14ac:dyDescent="0.25">
      <c r="E40" s="12" t="s">
        <v>62</v>
      </c>
      <c r="F40" s="13">
        <f>F38+F39</f>
        <v>42401.14</v>
      </c>
    </row>
    <row r="42" ht="57" customHeight="1" spans="1:6" x14ac:dyDescent="0.25">
      <c r="A42" s="5" t="s">
        <v>63</v>
      </c>
      <c r="B42" s="5"/>
      <c r="C42" s="5"/>
      <c r="D42" s="5"/>
      <c r="E42" s="5"/>
      <c r="F42" s="5"/>
    </row>
    <row r="43" ht="57" customHeight="1" spans="1:6" x14ac:dyDescent="0.25">
      <c r="A43" s="5" t="s">
        <v>64</v>
      </c>
      <c r="B43" s="5"/>
      <c r="C43" s="5"/>
      <c r="D43" s="5"/>
      <c r="E43" s="5"/>
      <c r="F43" s="5"/>
    </row>
    <row r="44" ht="57" customHeight="1" spans="1:6" x14ac:dyDescent="0.25">
      <c r="A44" s="5" t="s">
        <v>65</v>
      </c>
      <c r="B44" s="5"/>
      <c r="C44" s="5"/>
      <c r="D44" s="5"/>
      <c r="E44" s="5"/>
      <c r="F44" s="5"/>
    </row>
    <row r="45" ht="57" customHeight="1" spans="1:6" x14ac:dyDescent="0.25">
      <c r="A45" s="5" t="s">
        <v>66</v>
      </c>
      <c r="B45" s="5"/>
      <c r="C45" s="5"/>
      <c r="D45" s="5"/>
      <c r="E45" s="5"/>
      <c r="F45" s="5"/>
    </row>
    <row r="46" ht="43.5" customHeight="1" spans="1:6" x14ac:dyDescent="0.25">
      <c r="A46" s="5" t="s">
        <v>67</v>
      </c>
      <c r="B46" s="5"/>
      <c r="C46" s="5"/>
      <c r="D46" s="5"/>
      <c r="E46" s="5"/>
      <c r="F46" s="5"/>
    </row>
    <row r="47" ht="43.5" customHeight="1" spans="1:6" x14ac:dyDescent="0.25">
      <c r="A47" s="5" t="s">
        <v>68</v>
      </c>
      <c r="B47" s="5"/>
      <c r="C47" s="5"/>
      <c r="D47" s="5"/>
      <c r="E47" s="5"/>
      <c r="F47" s="5"/>
    </row>
    <row r="48" ht="57" customHeight="1" spans="1:6" x14ac:dyDescent="0.25">
      <c r="A48" s="5" t="s">
        <v>69</v>
      </c>
      <c r="B48" s="5"/>
      <c r="C48" s="5"/>
      <c r="D48" s="5"/>
      <c r="E48" s="5"/>
      <c r="F48" s="5"/>
    </row>
    <row r="49" ht="43.5" customHeight="1" spans="1:6" x14ac:dyDescent="0.25">
      <c r="A49" s="5" t="s">
        <v>70</v>
      </c>
      <c r="B49" s="5"/>
      <c r="C49" s="5"/>
      <c r="D49" s="5"/>
      <c r="E49" s="5"/>
      <c r="F49" s="5"/>
    </row>
    <row r="50" ht="30" customHeight="1" spans="1:6" x14ac:dyDescent="0.25">
      <c r="A50" s="5" t="s">
        <v>71</v>
      </c>
      <c r="B50" s="5"/>
      <c r="C50" s="5"/>
      <c r="D50" s="5"/>
      <c r="E50" s="5"/>
      <c r="F50" s="5"/>
    </row>
    <row r="51" ht="57" customHeight="1" spans="1:6" x14ac:dyDescent="0.25">
      <c r="A51" s="5" t="s">
        <v>72</v>
      </c>
      <c r="B51" s="5"/>
      <c r="C51" s="5"/>
      <c r="D51" s="5"/>
      <c r="E51" s="5"/>
      <c r="F51" s="5"/>
    </row>
    <row r="52" ht="57" customHeight="1" spans="1:6" x14ac:dyDescent="0.25">
      <c r="A52" s="5" t="s">
        <v>73</v>
      </c>
      <c r="B52" s="5"/>
      <c r="C52" s="5"/>
      <c r="D52" s="5"/>
      <c r="E52" s="5"/>
      <c r="F52" s="5"/>
    </row>
    <row r="53" ht="16.5" customHeight="1" spans="1:6" x14ac:dyDescent="0.25">
      <c r="A53" s="5" t="s">
        <v>74</v>
      </c>
      <c r="B53" s="5"/>
      <c r="C53" s="5"/>
      <c r="D53" s="5"/>
      <c r="E53" s="5"/>
      <c r="F53" s="5"/>
    </row>
  </sheetData>
  <mergeCells count="44">
    <mergeCell ref="A1:F1"/>
    <mergeCell ref="A3:B3"/>
    <mergeCell ref="C3:F3"/>
    <mergeCell ref="A4:B4"/>
    <mergeCell ref="C4:F4"/>
    <mergeCell ref="A5:B5"/>
    <mergeCell ref="C5:F5"/>
    <mergeCell ref="A6:B6"/>
    <mergeCell ref="C6:F6"/>
    <mergeCell ref="A7:B7"/>
    <mergeCell ref="A8:B8"/>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1:F21"/>
    <mergeCell ref="A42:F42"/>
    <mergeCell ref="A43:F43"/>
    <mergeCell ref="A44:F44"/>
    <mergeCell ref="A45:F45"/>
    <mergeCell ref="A46:F46"/>
    <mergeCell ref="A47:F47"/>
    <mergeCell ref="A48:F48"/>
    <mergeCell ref="A49:F49"/>
    <mergeCell ref="A50:F50"/>
    <mergeCell ref="A51:F51"/>
    <mergeCell ref="A52:F52"/>
    <mergeCell ref="A53:F53"/>
  </mergeCells>
  <printOptions horizontalCentered="1"/>
  <pageMargins left="0.79" right="0.59" top="0.79" bottom="0.79" header="0.3" footer="0.35"/>
  <pageSetup paperSize="9" orientation="portrait" horizontalDpi="4294967295" verticalDpi="4294967295" scale="100" fitToWidth="1" fitToHeight="0"/>
  <headerFooter>
    <oddFooter>&amp;L&amp;"Arial,Regular"&amp;8Vorlage von kidesk.ch. Frei verwendbar, Beispielangaben bitte ersetzen.&amp;R&amp;"Arial,Regular"&amp;8Seite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Offerte Heizungsersatz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kidesk.ch</dc:creator>
  <dc:title>Offerte Heizungsersatz</dc:title>
  <dc:subject/>
  <dc:description>Vorlage von kidesk.ch. Frei verwendbar, Beispielangaben bitte ersetzen.</dc:description>
  <cp:keywords/>
  <cp:category/>
  <cp:lastModifiedBy>kidesk.ch</cp:lastModifiedBy>
  <dcterms:created xsi:type="dcterms:W3CDTF">2026-09-24T12:00:00Z</dcterms:created>
  <dcterms:modified xsi:type="dcterms:W3CDTF">2026-09-21T12:00:00Z</dcterms:modified>
</cp:coreProperties>
</file>