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Umzug" state="visible" r:id="rId4"/>
  </sheets>
  <definedNames>
    <definedName name="_xlnm.Print_Area" localSheetId="0">'Offerte Umzug'!$A$1:$F$50</definedName>
    <definedName name="_xlnm.Print_Titles" localSheetId="0">'Offerte Umzug'!$22:$22</definedName>
  </definedNames>
  <calcPr calcId="171027"/>
</workbook>
</file>

<file path=xl/sharedStrings.xml><?xml version="1.0" encoding="utf-8"?>
<sst xmlns="http://schemas.openxmlformats.org/spreadsheetml/2006/main" count="77" uniqueCount="71">
  <si>
    <t>Offerte Umzug</t>
  </si>
  <si>
    <t>[Dein Betrieb]</t>
  </si>
  <si>
    <t>[Name oder Firma]</t>
  </si>
  <si>
    <t>[Strasse Nr.]</t>
  </si>
  <si>
    <t>[Zusatz oder Ansprechperson]</t>
  </si>
  <si>
    <t>[PLZ Ort]</t>
  </si>
  <si>
    <t>[Telefon]</t>
  </si>
  <si>
    <t>[E-Mail]</t>
  </si>
  <si>
    <t>[UID CHE-123.456.789 MWST]</t>
  </si>
  <si>
    <t>Offertnummer</t>
  </si>
  <si>
    <t>2026-0312</t>
  </si>
  <si>
    <t>Datum</t>
  </si>
  <si>
    <t>21.09.2026</t>
  </si>
  <si>
    <t>Gültig bis</t>
  </si>
  <si>
    <t>12.10.2026</t>
  </si>
  <si>
    <t>Kunde</t>
  </si>
  <si>
    <t>[Name, Telefon, E-Mail]</t>
  </si>
  <si>
    <t>Abholadresse</t>
  </si>
  <si>
    <t>[Strasse Nr., PLZ Ort], 3. Stock, kein Lift, Tragweg 25 m</t>
  </si>
  <si>
    <t>Zieladresse</t>
  </si>
  <si>
    <t>[Strasse Nr., PLZ Ort], Erdgeschoss, Tragweg 12 m</t>
  </si>
  <si>
    <t>Besichtigung vom</t>
  </si>
  <si>
    <t>17.09.2026</t>
  </si>
  <si>
    <t>Geschätztes Umzugsvolumen</t>
  </si>
  <si>
    <t>48 m3, inklusive Keller, ohne Garage</t>
  </si>
  <si>
    <t>Umzugsdatum</t>
  </si>
  <si>
    <t>[Datum], Beginn 07:30 Uhr</t>
  </si>
  <si>
    <t>Besten Dank für die Besichtigung. Für Ihren Umzug unterbreiten wir Ihnen die folgende Offerte. Grundlage ist das bei der Besichtigung vom 17.09.2026 geschätzte Volumen von 48 m3 sowie der dort festgestellte Tragweg an beiden Adressen. Die Preise verstehen sich in Schweizer Franken, exklusive Mehrwertsteuer.</t>
  </si>
  <si>
    <t>Pos.</t>
  </si>
  <si>
    <t>Leistung</t>
  </si>
  <si>
    <t>Menge</t>
  </si>
  <si>
    <t>Einheit</t>
  </si>
  <si>
    <t>Preis</t>
  </si>
  <si>
    <t>Total</t>
  </si>
  <si>
    <t>1</t>
  </si>
  <si>
    <t>Umzugsteam 4 Personen, Ein- und Ausladen, Transport, Fahrzeit (7.0 Std. je Person)</t>
  </si>
  <si>
    <t>Std.</t>
  </si>
  <si>
    <t>2</t>
  </si>
  <si>
    <t>Umzugsfahrzeug mit Ladebordwand, Tagespauschale inklusive Treibstoff</t>
  </si>
  <si>
    <t>Tag</t>
  </si>
  <si>
    <t>3</t>
  </si>
  <si>
    <t>Möbeldemontage und Wiederaufbau: 2 Schränke, 1 Bett, 1 Esstisch</t>
  </si>
  <si>
    <t>4</t>
  </si>
  <si>
    <t>Umzugskartons zur Miete, Lieferung eine Woche vorher, Abholung nach dem Umzug</t>
  </si>
  <si>
    <t>Stk.</t>
  </si>
  <si>
    <t>5</t>
  </si>
  <si>
    <t>Kleiderboxen zur Miete</t>
  </si>
  <si>
    <t>6</t>
  </si>
  <si>
    <t>Packmaterial: Noppenfolie, Packpapier, Klebeband, Möbeldecken</t>
  </si>
  <si>
    <t>Pausch.</t>
  </si>
  <si>
    <t>7</t>
  </si>
  <si>
    <t>Entsorgungsfahrt Sperrgut, Gebühren der Sammelstelle gemäss Beleg zusätzlich</t>
  </si>
  <si>
    <t>Fahrt</t>
  </si>
  <si>
    <t>8</t>
  </si>
  <si>
    <t>Halteverbot: Beschaffung der Bewilligung und Signalisation, je Adresse</t>
  </si>
  <si>
    <t>9</t>
  </si>
  <si>
    <t>Zusatzstunden nach Aufwand, Annahme gemäss Fusstext</t>
  </si>
  <si>
    <t>Zwischentotal</t>
  </si>
  <si>
    <t>MwSt 8.1 %</t>
  </si>
  <si>
    <t>Total CHF</t>
  </si>
  <si>
    <t>Grundlage: Diese Offerte beruht auf dem bei der Besichtigung geschätzten Volumen von 48 m3 und der daraus gerechneten Einsatzzeit von 7.0 Stunden je Person. Darin enthalten sind Tragweg, Treppenhaus ohne Lift und die Fahrzeit. Liegt das tatsächliche Volumen mehr als 10 % darüber oder kommen Räume dazu, die bei der Besichtigung nicht gezeigt wurden, verrechnen wir die Mehrzeit zum Ansatz von CHF 75.00 je Person und Stunde. Liegt der Aufwand darunter, verrechnen wir entsprechend weniger.</t>
  </si>
  <si>
    <t>Wertsachen: Gegenstände von besonders hohem Wert, insbesondere Schmuck, Uhren, Bargeld, Wertpapiere, Kunst, Sammlungen und Musikinstrumente, sind uns vor dem Umzug schriftlich mit Wertangabe zu melden. Ohne Meldung können wir diese Gegenstände weder besonders sichern noch versichern. Wir empfehlen, Schmuck, Bargeld und Dokumente selbst zu transportieren.</t>
  </si>
  <si>
    <t>Haftung: Wir haften nach den gesetzlichen Bestimmungen. Die Haftung ist auf CHF [BETRAG] je Schadenfall begrenzt; für Gegenstände, deren besonders hoher Wert uns vorgängig schriftlich gemeldet wurde, gilt die vereinbarte höhere Grenze. Nicht übernommen wird die Haftung für Schäden an Gegenständen, die Sie selbst gepackt haben, sowie für Pressspanmöbel und Einbauten, die demontiert und wieder aufgebaut werden müssen. Bei rechtswidriger Absicht und bei grober Fahrlässigkeit gilt die Begrenzung nicht.</t>
  </si>
  <si>
    <t>Übergabe: Am Ende des Umzugs gehen wir gemeinsam durch und halten allfällige Schäden im Übergabeprotokoll fest. Äusserlich nicht erkennbare Schäden melden Sie uns sofort nach der Entdeckung, spätestens acht Tage nach der Ablieferung.</t>
  </si>
  <si>
    <t>Halteverbot: Die Bewilligung beantragen wir bei den zuständigen Gemeinden. Gebühren der Behörden verrechnen wir gemäss Beleg. Wird das Halteverbot missachtet und ist keine Zufahrt möglich, verrechnen wir die Wartezeit zum Stundenansatz.</t>
  </si>
  <si>
    <t>Arbeits- und Lenkzeiten: Für unsere Fahrzeuge über 3.5 t gelten die gesetzlichen Lenk- und Ruhezeiten. Bei weiten Distanzen planen wir den Umzug deshalb auf zwei Tage; Übernachtung und Zusatztag sind in dieser Offerte nicht enthalten.</t>
  </si>
  <si>
    <t>Nicht enthalten: Endreinigung und Wohnungsabgabe, Entsorgung von Sonderabfall, Spezialtransporte wie Klavier, Flügel, Tresor oder Aquarium, Demontage und Montage von Einbauten, Küchen und Lampen, Elektro- und Sanitärarbeiten, Lagerung, Gebühren der Sammelstellen und der Behörden.</t>
  </si>
  <si>
    <t>Gültigkeit: Diese Offerte gilt bis am 12.10.2026. Der Umzugstermin wird mit der Annahme reserviert.</t>
  </si>
  <si>
    <t>Zahlungsbedingungen: Zahlbar innert 10 Tagen ab Rechnungsdatum ohne Abzug.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</si>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</sst>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20" ht="57" customHeight="1" spans="1:6" x14ac:dyDescent="0.25">
      <c r="A20" s="5" t="s">
        <v>27</v>
      </c>
      <c r="B20" s="5"/>
      <c r="C20" s="5"/>
      <c r="D20" s="5"/>
      <c r="E20" s="5"/>
      <c r="F20" s="5"/>
    </row>
    <row r="22" ht="20" customHeight="1" spans="1:6" x14ac:dyDescent="0.25">
      <c r="A22" s="6" t="s">
        <v>28</v>
      </c>
      <c r="B22" s="6" t="s">
        <v>29</v>
      </c>
      <c r="C22" s="7" t="s">
        <v>30</v>
      </c>
      <c r="D22" s="6" t="s">
        <v>31</v>
      </c>
      <c r="E22" s="7" t="s">
        <v>32</v>
      </c>
      <c r="F22" s="7" t="s">
        <v>33</v>
      </c>
    </row>
    <row r="23" ht="20" customHeight="1" spans="1:6" x14ac:dyDescent="0.25">
      <c r="A23" s="8" t="s">
        <v>34</v>
      </c>
      <c r="B23" s="8" t="s">
        <v>35</v>
      </c>
      <c r="C23" s="9">
        <v>28</v>
      </c>
      <c r="D23" s="8" t="s">
        <v>36</v>
      </c>
      <c r="E23" s="9">
        <v>75</v>
      </c>
      <c r="F23" s="9">
        <f>ROUND(C23*E23,2)</f>
        <v>2100</v>
      </c>
    </row>
    <row r="24" ht="20" customHeight="1" spans="1:6" x14ac:dyDescent="0.25">
      <c r="A24" s="8" t="s">
        <v>37</v>
      </c>
      <c r="B24" s="8" t="s">
        <v>38</v>
      </c>
      <c r="C24" s="9">
        <v>1</v>
      </c>
      <c r="D24" s="8" t="s">
        <v>39</v>
      </c>
      <c r="E24" s="9">
        <v>280</v>
      </c>
      <c r="F24" s="9">
        <f>ROUND(C24*E24,2)</f>
        <v>280</v>
      </c>
    </row>
    <row r="25" ht="20" customHeight="1" spans="1:6" x14ac:dyDescent="0.25">
      <c r="A25" s="8" t="s">
        <v>40</v>
      </c>
      <c r="B25" s="8" t="s">
        <v>41</v>
      </c>
      <c r="C25" s="9">
        <v>4.5</v>
      </c>
      <c r="D25" s="8" t="s">
        <v>36</v>
      </c>
      <c r="E25" s="9">
        <v>75</v>
      </c>
      <c r="F25" s="9">
        <f>ROUND(C25*E25,2)</f>
        <v>337.5</v>
      </c>
    </row>
    <row r="26" ht="20" customHeight="1" spans="1:6" x14ac:dyDescent="0.25">
      <c r="A26" s="8" t="s">
        <v>42</v>
      </c>
      <c r="B26" s="8" t="s">
        <v>43</v>
      </c>
      <c r="C26" s="9">
        <v>40</v>
      </c>
      <c r="D26" s="8" t="s">
        <v>44</v>
      </c>
      <c r="E26" s="9">
        <v>3.5</v>
      </c>
      <c r="F26" s="9">
        <f>ROUND(C26*E26,2)</f>
        <v>140</v>
      </c>
    </row>
    <row r="27" ht="20" customHeight="1" spans="1:6" x14ac:dyDescent="0.25">
      <c r="A27" s="8" t="s">
        <v>45</v>
      </c>
      <c r="B27" s="8" t="s">
        <v>46</v>
      </c>
      <c r="C27" s="9">
        <v>6</v>
      </c>
      <c r="D27" s="8" t="s">
        <v>44</v>
      </c>
      <c r="E27" s="9">
        <v>9</v>
      </c>
      <c r="F27" s="9">
        <f>ROUND(C27*E27,2)</f>
        <v>54</v>
      </c>
    </row>
    <row r="28" ht="20" customHeight="1" spans="1:6" x14ac:dyDescent="0.25">
      <c r="A28" s="8" t="s">
        <v>47</v>
      </c>
      <c r="B28" s="8" t="s">
        <v>48</v>
      </c>
      <c r="C28" s="9">
        <v>1</v>
      </c>
      <c r="D28" s="8" t="s">
        <v>49</v>
      </c>
      <c r="E28" s="9">
        <v>95</v>
      </c>
      <c r="F28" s="9">
        <f>ROUND(C28*E28,2)</f>
        <v>95</v>
      </c>
    </row>
    <row r="29" ht="20" customHeight="1" spans="1:6" x14ac:dyDescent="0.25">
      <c r="A29" s="8" t="s">
        <v>50</v>
      </c>
      <c r="B29" s="8" t="s">
        <v>51</v>
      </c>
      <c r="C29" s="9">
        <v>1</v>
      </c>
      <c r="D29" s="8" t="s">
        <v>52</v>
      </c>
      <c r="E29" s="9">
        <v>320</v>
      </c>
      <c r="F29" s="9">
        <f>ROUND(C29*E29,2)</f>
        <v>320</v>
      </c>
    </row>
    <row r="30" ht="20" customHeight="1" spans="1:6" x14ac:dyDescent="0.25">
      <c r="A30" s="8" t="s">
        <v>53</v>
      </c>
      <c r="B30" s="8" t="s">
        <v>54</v>
      </c>
      <c r="C30" s="9">
        <v>2</v>
      </c>
      <c r="D30" s="8" t="s">
        <v>44</v>
      </c>
      <c r="E30" s="9">
        <v>140</v>
      </c>
      <c r="F30" s="9">
        <f>ROUND(C30*E30,2)</f>
        <v>280</v>
      </c>
    </row>
    <row r="31" ht="20" customHeight="1" spans="1:6" x14ac:dyDescent="0.25">
      <c r="A31" s="8" t="s">
        <v>55</v>
      </c>
      <c r="B31" s="8" t="s">
        <v>56</v>
      </c>
      <c r="C31" s="9">
        <v>4</v>
      </c>
      <c r="D31" s="8" t="s">
        <v>36</v>
      </c>
      <c r="E31" s="9">
        <v>75</v>
      </c>
      <c r="F31" s="9">
        <f>ROUND(C31*E31,2)</f>
        <v>300</v>
      </c>
    </row>
    <row r="32" ht="20" customHeight="1" spans="1:6" x14ac:dyDescent="0.25">
      <c r="A32" s="8"/>
      <c r="B32" s="8"/>
      <c r="C32" s="9"/>
      <c r="D32" s="8"/>
      <c r="E32" s="9"/>
      <c r="F32" s="9" t="str">
        <f>IF(OR(C32="",E32=""),"",ROUND(C32*E32,2))</f>
        <v/>
      </c>
    </row>
    <row r="33" ht="20" customHeight="1" spans="1:6" x14ac:dyDescent="0.25">
      <c r="A33" s="8"/>
      <c r="B33" s="8"/>
      <c r="C33" s="9"/>
      <c r="D33" s="8"/>
      <c r="E33" s="9"/>
      <c r="F33" s="9" t="str">
        <f>IF(OR(C33="",E33=""),"",ROUND(C33*E33,2))</f>
        <v/>
      </c>
    </row>
    <row r="34" ht="20" customHeight="1" spans="1:6" x14ac:dyDescent="0.25">
      <c r="A34" s="8"/>
      <c r="B34" s="8"/>
      <c r="C34" s="9"/>
      <c r="D34" s="8"/>
      <c r="E34" s="9"/>
      <c r="F34" s="9" t="str">
        <f>IF(OR(C34="",E34=""),"",ROUND(C34*E34,2))</f>
        <v/>
      </c>
    </row>
    <row r="36" ht="20" customHeight="1" spans="5:6" x14ac:dyDescent="0.25">
      <c r="E36" s="10" t="s">
        <v>57</v>
      </c>
      <c r="F36" s="11">
        <f>SUM(F23:F34)</f>
        <v>3906.5</v>
      </c>
    </row>
    <row r="37" ht="20" customHeight="1" spans="5:6" x14ac:dyDescent="0.25">
      <c r="E37" s="10" t="s">
        <v>58</v>
      </c>
      <c r="F37" s="11">
        <f>ROUND(F36*8.1/100,2)</f>
        <v>316.43</v>
      </c>
    </row>
    <row r="38" ht="20" customHeight="1" spans="5:6" x14ac:dyDescent="0.25">
      <c r="E38" s="12" t="s">
        <v>59</v>
      </c>
      <c r="F38" s="13">
        <f>F36+F37</f>
        <v>4222.93</v>
      </c>
    </row>
    <row r="40" ht="84" customHeight="1" spans="1:6" x14ac:dyDescent="0.25">
      <c r="A40" s="5" t="s">
        <v>60</v>
      </c>
      <c r="B40" s="5"/>
      <c r="C40" s="5"/>
      <c r="D40" s="5"/>
      <c r="E40" s="5"/>
      <c r="F40" s="5"/>
    </row>
    <row r="41" ht="57" customHeight="1" spans="1:6" x14ac:dyDescent="0.25">
      <c r="A41" s="5" t="s">
        <v>61</v>
      </c>
      <c r="B41" s="5"/>
      <c r="C41" s="5"/>
      <c r="D41" s="5"/>
      <c r="E41" s="5"/>
      <c r="F41" s="5"/>
    </row>
    <row r="42" ht="84" customHeight="1" spans="1:6" x14ac:dyDescent="0.25">
      <c r="A42" s="5" t="s">
        <v>62</v>
      </c>
      <c r="B42" s="5"/>
      <c r="C42" s="5"/>
      <c r="D42" s="5"/>
      <c r="E42" s="5"/>
      <c r="F42" s="5"/>
    </row>
    <row r="43" ht="43.5" customHeight="1" spans="1:6" x14ac:dyDescent="0.25">
      <c r="A43" s="5" t="s">
        <v>63</v>
      </c>
      <c r="B43" s="5"/>
      <c r="C43" s="5"/>
      <c r="D43" s="5"/>
      <c r="E43" s="5"/>
      <c r="F43" s="5"/>
    </row>
    <row r="44" ht="43.5" customHeight="1" spans="1:6" x14ac:dyDescent="0.25">
      <c r="A44" s="5" t="s">
        <v>64</v>
      </c>
      <c r="B44" s="5"/>
      <c r="C44" s="5"/>
      <c r="D44" s="5"/>
      <c r="E44" s="5"/>
      <c r="F44" s="5"/>
    </row>
    <row r="45" ht="43.5" customHeight="1" spans="1:6" x14ac:dyDescent="0.25">
      <c r="A45" s="5" t="s">
        <v>65</v>
      </c>
      <c r="B45" s="5"/>
      <c r="C45" s="5"/>
      <c r="D45" s="5"/>
      <c r="E45" s="5"/>
      <c r="F45" s="5"/>
    </row>
    <row r="46" ht="43.5" customHeight="1" spans="1:6" x14ac:dyDescent="0.25">
      <c r="A46" s="5" t="s">
        <v>66</v>
      </c>
      <c r="B46" s="5"/>
      <c r="C46" s="5"/>
      <c r="D46" s="5"/>
      <c r="E46" s="5"/>
      <c r="F46" s="5"/>
    </row>
    <row r="47" ht="30" customHeight="1" spans="1:6" x14ac:dyDescent="0.25">
      <c r="A47" s="5" t="s">
        <v>67</v>
      </c>
      <c r="B47" s="5"/>
      <c r="C47" s="5"/>
      <c r="D47" s="5"/>
      <c r="E47" s="5"/>
      <c r="F47" s="5"/>
    </row>
    <row r="48" ht="43.5" customHeight="1" spans="1:6" x14ac:dyDescent="0.25">
      <c r="A48" s="5" t="s">
        <v>68</v>
      </c>
      <c r="B48" s="5"/>
      <c r="C48" s="5"/>
      <c r="D48" s="5"/>
      <c r="E48" s="5"/>
      <c r="F48" s="5"/>
    </row>
    <row r="49" ht="57" customHeight="1" spans="1:6" x14ac:dyDescent="0.25">
      <c r="A49" s="5" t="s">
        <v>69</v>
      </c>
      <c r="B49" s="5"/>
      <c r="C49" s="5"/>
      <c r="D49" s="5"/>
      <c r="E49" s="5"/>
      <c r="F49" s="5"/>
    </row>
    <row r="50" ht="16.5" customHeight="1" spans="1:6" x14ac:dyDescent="0.25">
      <c r="A50" s="5" t="s">
        <v>70</v>
      </c>
      <c r="B50" s="5"/>
      <c r="C50" s="5"/>
      <c r="D50" s="5"/>
      <c r="E50" s="5"/>
      <c r="F50" s="5"/>
    </row>
  </sheetData>
  <mergeCells count="41">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20:F20"/>
    <mergeCell ref="A40:F40"/>
    <mergeCell ref="A41:F41"/>
    <mergeCell ref="A42:F42"/>
    <mergeCell ref="A43:F43"/>
    <mergeCell ref="A44:F44"/>
    <mergeCell ref="A45:F45"/>
    <mergeCell ref="A46:F46"/>
    <mergeCell ref="A47:F47"/>
    <mergeCell ref="A48:F48"/>
    <mergeCell ref="A49:F49"/>
    <mergeCell ref="A50:F50"/>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Umzug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Umzug</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