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'Rechnung'!$A$1:$F$41</definedName>
    <definedName name="_xlnm.Print_Titles" localSheetId="0">'Rechnung'!$22:$22</definedName>
  </definedNames>
  <calcPr calcId="171027"/>
</workbook>
</file>

<file path=xl/sharedStrings.xml><?xml version="1.0" encoding="utf-8"?>
<sst xmlns="http://schemas.openxmlformats.org/spreadsheetml/2006/main" count="65" uniqueCount="60">
  <si>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</si>
  <si>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</si>
  <si>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</si>
  <si>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</si>
  <si>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</si>
  <si>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</si>
  <si>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</si>
  <si>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</si>
  <si>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</si>
  <si>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</si>
  <si>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2026-0512</t>
  </si>
  <si>
    <t>Rechnungsdatum</t>
  </si>
  <si>
    <t>21.09.2026</t>
  </si>
  <si>
    <t>Auftragsnummer</t>
  </si>
  <si>
    <t>[Nummer des Werkstattauftrags]</t>
  </si>
  <si>
    <t>Fahrzeug</t>
  </si>
  <si>
    <t>[Marke, Typ]</t>
  </si>
  <si>
    <t>Kontrollschild</t>
  </si>
  <si>
    <t>[Kanton und Nummer]</t>
  </si>
  <si>
    <t>Stammnummer</t>
  </si>
  <si>
    <t>[Stamm- oder Fahrgestellnummer]</t>
  </si>
  <si>
    <t>Kilometerstand</t>
  </si>
  <si>
    <t>[km bei Eintritt]</t>
  </si>
  <si>
    <t>Ausgeführt am</t>
  </si>
  <si>
    <t>18.09.2026</t>
  </si>
  <si>
    <t>Zahlbar bis</t>
  </si>
  <si>
    <t>21.10.2026</t>
  </si>
  <si>
    <t>Für die am oben genannten Fahrzeug ausgeführten Arbeiten stellen wir Ihnen folgende Positionen in Rechnung.</t>
  </si>
  <si>
    <t>Pos.</t>
  </si>
  <si>
    <t>Leistung</t>
  </si>
  <si>
    <t>Menge</t>
  </si>
  <si>
    <t>Einheit</t>
  </si>
  <si>
    <t>Preis</t>
  </si>
  <si>
    <t>Total</t>
  </si>
  <si>
    <t>1</t>
  </si>
  <si>
    <t>Servicearbeiten gemäss Herstellervorgabe</t>
  </si>
  <si>
    <t>Std.</t>
  </si>
  <si>
    <t>2</t>
  </si>
  <si>
    <t>Bremsen vorne ersetzen, inkl. Probefahrt</t>
  </si>
  <si>
    <t>3</t>
  </si>
  <si>
    <t>Motorenöl 5W-30</t>
  </si>
  <si>
    <t>l</t>
  </si>
  <si>
    <t>4</t>
  </si>
  <si>
    <t>Ölfilter</t>
  </si>
  <si>
    <t>Stk.</t>
  </si>
  <si>
    <t>5</t>
  </si>
  <si>
    <t>Bremsbeläge vorne, Satz</t>
  </si>
  <si>
    <t>Satz</t>
  </si>
  <si>
    <t>6</t>
  </si>
  <si>
    <t>Bremsscheiben vorne</t>
  </si>
  <si>
    <t>7</t>
  </si>
  <si>
    <t>Kleinmaterial und Schmierstoffe, Pauschale gemäss Werkstattauftrag</t>
  </si>
  <si>
    <t>Pausch.</t>
  </si>
  <si>
    <t>8</t>
  </si>
  <si>
    <t>Entsorgung Altöl, Ölfilter und ersetzte Teile (Kunde hat auf die Rückgabe verzichtet)</t>
  </si>
  <si>
    <t>Zwischentotal</t>
  </si>
  <si>
    <t>MwSt 8.1 %</t>
  </si>
  <si>
    <t>Total CHF</t>
  </si>
  <si>
    <t>Zahlbar bis zum oben genannten Datum ohne Abzug auf [IBAN], lautend auf [Firma]. Bitte geben Sie die Rechnungsnummer als Mitteilung an. [Ohne Verzicht auf die Altteile: Die ersetzten Teile stehen bis [Datum] zur Abholung bereit, danach entsorgen wir sie.] Beanstandungen an der ausgeführten Arbeit melden Sie uns bitte sofort nach Entdeckung, damit wir sie prüfen und nachbessern können. [Bei Arbeitswerten: 1 AW entspricht [Anzahl] Minuten.]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</si>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</sst>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8" spans="1:6" x14ac:dyDescent="0.25">
      <c r="A18" s="4" t="s">
        <v>25</v>
      </c>
      <c r="B18" s="4"/>
      <c r="C18" s="3" t="s">
        <v>26</v>
      </c>
      <c r="D18" s="3"/>
      <c r="E18" s="3"/>
      <c r="F18" s="3"/>
    </row>
    <row r="20" ht="30" customHeight="1" spans="1:6" x14ac:dyDescent="0.25">
      <c r="A20" s="5" t="s">
        <v>27</v>
      </c>
      <c r="B20" s="5"/>
      <c r="C20" s="5"/>
      <c r="D20" s="5"/>
      <c r="E20" s="5"/>
      <c r="F20" s="5"/>
    </row>
    <row r="22" ht="20" customHeight="1" spans="1:6" x14ac:dyDescent="0.25">
      <c r="A22" s="6" t="s">
        <v>28</v>
      </c>
      <c r="B22" s="6" t="s">
        <v>29</v>
      </c>
      <c r="C22" s="7" t="s">
        <v>30</v>
      </c>
      <c r="D22" s="6" t="s">
        <v>31</v>
      </c>
      <c r="E22" s="7" t="s">
        <v>32</v>
      </c>
      <c r="F22" s="7" t="s">
        <v>33</v>
      </c>
    </row>
    <row r="23" ht="20" customHeight="1" spans="1:6" x14ac:dyDescent="0.25">
      <c r="A23" s="8" t="s">
        <v>34</v>
      </c>
      <c r="B23" s="8" t="s">
        <v>35</v>
      </c>
      <c r="C23" s="9">
        <v>3.4</v>
      </c>
      <c r="D23" s="8" t="s">
        <v>36</v>
      </c>
      <c r="E23" s="10">
        <v>145</v>
      </c>
      <c r="F23" s="10">
        <f>ROUND(C23*E23,2)</f>
        <v>493</v>
      </c>
    </row>
    <row r="24" ht="20" customHeight="1" spans="1:6" x14ac:dyDescent="0.25">
      <c r="A24" s="8" t="s">
        <v>37</v>
      </c>
      <c r="B24" s="8" t="s">
        <v>38</v>
      </c>
      <c r="C24" s="9">
        <v>1.6</v>
      </c>
      <c r="D24" s="8" t="s">
        <v>36</v>
      </c>
      <c r="E24" s="10">
        <v>145</v>
      </c>
      <c r="F24" s="10">
        <f>ROUND(C24*E24,2)</f>
        <v>232</v>
      </c>
    </row>
    <row r="25" ht="20" customHeight="1" spans="1:6" x14ac:dyDescent="0.25">
      <c r="A25" s="8" t="s">
        <v>39</v>
      </c>
      <c r="B25" s="8" t="s">
        <v>40</v>
      </c>
      <c r="C25" s="9">
        <v>5.2</v>
      </c>
      <c r="D25" s="8" t="s">
        <v>41</v>
      </c>
      <c r="E25" s="10">
        <v>24.5</v>
      </c>
      <c r="F25" s="10">
        <f>ROUND(C25*E25,2)</f>
        <v>127.4</v>
      </c>
    </row>
    <row r="26" ht="20" customHeight="1" spans="1:6" x14ac:dyDescent="0.25">
      <c r="A26" s="8" t="s">
        <v>42</v>
      </c>
      <c r="B26" s="8" t="s">
        <v>43</v>
      </c>
      <c r="C26" s="9">
        <v>1</v>
      </c>
      <c r="D26" s="8" t="s">
        <v>44</v>
      </c>
      <c r="E26" s="10">
        <v>28.9</v>
      </c>
      <c r="F26" s="10">
        <f>ROUND(C26*E26,2)</f>
        <v>28.9</v>
      </c>
    </row>
    <row r="27" ht="20" customHeight="1" spans="1:6" x14ac:dyDescent="0.25">
      <c r="A27" s="8" t="s">
        <v>45</v>
      </c>
      <c r="B27" s="8" t="s">
        <v>46</v>
      </c>
      <c r="C27" s="9">
        <v>1</v>
      </c>
      <c r="D27" s="8" t="s">
        <v>47</v>
      </c>
      <c r="E27" s="10">
        <v>168</v>
      </c>
      <c r="F27" s="10">
        <f>ROUND(C27*E27,2)</f>
        <v>168</v>
      </c>
    </row>
    <row r="28" ht="20" customHeight="1" spans="1:6" x14ac:dyDescent="0.25">
      <c r="A28" s="8" t="s">
        <v>48</v>
      </c>
      <c r="B28" s="8" t="s">
        <v>49</v>
      </c>
      <c r="C28" s="9">
        <v>2</v>
      </c>
      <c r="D28" s="8" t="s">
        <v>44</v>
      </c>
      <c r="E28" s="10">
        <v>89.5</v>
      </c>
      <c r="F28" s="10">
        <f>ROUND(C28*E28,2)</f>
        <v>179</v>
      </c>
    </row>
    <row r="29" ht="20" customHeight="1" spans="1:6" x14ac:dyDescent="0.25">
      <c r="A29" s="8" t="s">
        <v>50</v>
      </c>
      <c r="B29" s="8" t="s">
        <v>51</v>
      </c>
      <c r="C29" s="9"/>
      <c r="D29" s="8" t="s">
        <v>52</v>
      </c>
      <c r="E29" s="10"/>
      <c r="F29" s="10">
        <v>24</v>
      </c>
    </row>
    <row r="30" ht="20" customHeight="1" spans="1:6" x14ac:dyDescent="0.25">
      <c r="A30" s="8" t="s">
        <v>53</v>
      </c>
      <c r="B30" s="8" t="s">
        <v>54</v>
      </c>
      <c r="C30" s="9"/>
      <c r="D30" s="8" t="s">
        <v>52</v>
      </c>
      <c r="E30" s="10"/>
      <c r="F30" s="10">
        <v>18</v>
      </c>
    </row>
    <row r="31" ht="20" customHeight="1" spans="1:6" x14ac:dyDescent="0.25">
      <c r="A31" s="8"/>
      <c r="B31" s="8"/>
      <c r="C31" s="9"/>
      <c r="D31" s="8"/>
      <c r="E31" s="10"/>
      <c r="F31" s="10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10"/>
      <c r="F32" s="10" t="str">
        <f>IF(OR(C32="",E32=""),"",ROUND(C32*E32,2))</f>
        <v/>
      </c>
    </row>
    <row r="33" ht="20" customHeight="1" spans="1:6" x14ac:dyDescent="0.25">
      <c r="A33" s="8"/>
      <c r="B33" s="8"/>
      <c r="C33" s="9"/>
      <c r="D33" s="8"/>
      <c r="E33" s="10"/>
      <c r="F33" s="10" t="str">
        <f>IF(OR(C33="",E33=""),"",ROUND(C33*E33,2))</f>
        <v/>
      </c>
    </row>
    <row r="35" ht="20" customHeight="1" spans="5:6" x14ac:dyDescent="0.25">
      <c r="E35" s="11" t="s">
        <v>55</v>
      </c>
      <c r="F35" s="12">
        <f>SUM(F23:F33)</f>
        <v>1270.3</v>
      </c>
    </row>
    <row r="36" ht="20" customHeight="1" spans="5:6" x14ac:dyDescent="0.25">
      <c r="E36" s="11" t="s">
        <v>56</v>
      </c>
      <c r="F36" s="12">
        <f>ROUND(F35*8.1/100,2)</f>
        <v>102.89</v>
      </c>
    </row>
    <row r="37" ht="20" customHeight="1" spans="5:6" x14ac:dyDescent="0.25">
      <c r="E37" s="13" t="s">
        <v>57</v>
      </c>
      <c r="F37" s="14">
        <f>F35+F36</f>
        <v>1373.19</v>
      </c>
    </row>
    <row r="39" ht="70.5" customHeight="1" spans="1:6" x14ac:dyDescent="0.25">
      <c r="A39" s="5" t="s">
        <v>58</v>
      </c>
      <c r="B39" s="5"/>
      <c r="C39" s="5"/>
      <c r="D39" s="5"/>
      <c r="E39" s="5"/>
      <c r="F39" s="5"/>
    </row>
    <row r="41" ht="50.5" customHeight="1" spans="1:6" x14ac:dyDescent="0.25">
      <c r="A41" s="15" t="s">
        <v>59</v>
      </c>
      <c r="B41" s="15"/>
      <c r="C41" s="15"/>
      <c r="D41" s="15"/>
      <c r="E41" s="15"/>
      <c r="F41" s="15"/>
    </row>
  </sheetData>
  <mergeCells count="32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0:F20"/>
    <mergeCell ref="A39:F39"/>
    <mergeCell ref="A41:F4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