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 Service und Reparatur" state="visible" r:id="rId4"/>
  </sheets>
  <definedNames>
    <definedName name="_xlnm.Print_Area" localSheetId="0">'Rechnung Service und Reparatur'!$A$1:$F$46</definedName>
    <definedName name="_xlnm.Print_Titles" localSheetId="0">'Rechnung Service und Reparatur'!$22:$22</definedName>
  </definedNames>
  <calcPr calcId="171027"/>
</workbook>
</file>

<file path=xl/sharedStrings.xml><?xml version="1.0" encoding="utf-8"?>
<sst xmlns="http://schemas.openxmlformats.org/spreadsheetml/2006/main" count="70" uniqueCount="63">
  <si>
    <t>Rechnung Service und Reparatur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</si>
  <si>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</si>
  <si>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</si>
  <si>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</si>
  <si>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</si>
  <si>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</si>
  <si>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</si>
  <si>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</si>
  <si>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</si>
  <si>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Rechnungsnummer</t>
  </si>
  <si>
    <t>2026-0412</t>
  </si>
  <si>
    <t>Rechnungsdatum</t>
  </si>
  <si>
    <t>21.09.2026</t>
  </si>
  <si>
    <t>Einsatzdatum</t>
  </si>
  <si>
    <t>12.09.2026, Samstag, 08:15 bis 12:45</t>
  </si>
  <si>
    <t>Objekt</t>
  </si>
  <si>
    <t>[Bezeichnung, Strasse Nr., PLZ Ort]</t>
  </si>
  <si>
    <t>Anlage</t>
  </si>
  <si>
    <t>[Fabrikat, Typ], Standort Heizungsraum UG</t>
  </si>
  <si>
    <t>Seriennummer</t>
  </si>
  <si>
    <t>[Nummer vom Typenschild]</t>
  </si>
  <si>
    <t>Meldung vom</t>
  </si>
  <si>
    <t>12.09.2026, 07:40, durch [Name]</t>
  </si>
  <si>
    <t>Rapport Nr.</t>
  </si>
  <si>
    <t>[Nummer]</t>
  </si>
  <si>
    <t>Zahlbar bis</t>
  </si>
  <si>
    <t>21.10.2026</t>
  </si>
  <si>
    <t>Für den Einsatz an Ihrer Heizungsanlage stellen wir Ihnen die folgenden Positionen in Rechnung. Die Arbeitszeit ist gemäss unterschriebenem Rapport verrechnet. Die Anlage war beim Verlassen in Betrieb und einreguliert.</t>
  </si>
  <si>
    <t>Pos.</t>
  </si>
  <si>
    <t>Leistung</t>
  </si>
  <si>
    <t>Menge</t>
  </si>
  <si>
    <t>Einheit</t>
  </si>
  <si>
    <t>Preis</t>
  </si>
  <si>
    <t>Total</t>
  </si>
  <si>
    <t>1</t>
  </si>
  <si>
    <t>Anfahrt Servicefahrzeug, Pauschale je Einsatz</t>
  </si>
  <si>
    <t>Pausch.</t>
  </si>
  <si>
    <t>2</t>
  </si>
  <si>
    <t>Monteur Heizung, Störungssuche und Ersatz Umwälzpumpe gemäss Rapport</t>
  </si>
  <si>
    <t>Std.</t>
  </si>
  <si>
    <t>3</t>
  </si>
  <si>
    <t>Zuschlag Piketteinsatz Samstag, 50 % auf die Stunden im Pikettfenster</t>
  </si>
  <si>
    <t>4</t>
  </si>
  <si>
    <t>Umwälzpumpe [Fabrikat, Typ], Art. Nr. [Nummer], Lieferung und Montage</t>
  </si>
  <si>
    <t>Stk.</t>
  </si>
  <si>
    <t>5</t>
  </si>
  <si>
    <t>Ausdehnungsgefäss 18 l [Fabrikat], Art. Nr. [Nummer], mit Anschlussgarnitur</t>
  </si>
  <si>
    <t>6</t>
  </si>
  <si>
    <t>Kleinmaterial: Dichtungen, Lot, Heizungswasser-Zusatz, Befestigung</t>
  </si>
  <si>
    <t>7</t>
  </si>
  <si>
    <t>Entsorgung Altteile und abgelassenes Heizungswasser</t>
  </si>
  <si>
    <t>8</t>
  </si>
  <si>
    <t>Anlage füllen, entlüften, Druckprobe, Einregulierung und Instruktion</t>
  </si>
  <si>
    <t>Zwischentotal</t>
  </si>
  <si>
    <t>MwSt 8.1 %</t>
  </si>
  <si>
    <t>Total CHF</t>
  </si>
  <si>
    <t>Ansätze: Monteur CHF 112.00 je Stunde, verrechnet in Viertelstunden. Zuschlag Pikett und Samstag 50 % auf die Stunden im Pikettfenster (Samstag 07:00 bis 17:00). Zuschlag Sonn- und Feiertag sowie 20:00 bis 06:00: 100 %. Es gilt die Ansatzliste vom [Datum].</t>
  </si>
  <si>
    <t>Rapport: Die Stunden in den Positionen 2, 3 und 8 sind gemäss unterschriebenem Rapport Nr. [Nummer] verrechnet. Der Rapport liegt bei.</t>
  </si>
  <si>
    <t>Material: Fabrikat, Typ und Artikelnummer der eingebauten Teile stehen in den Positionen. Für die eingebauten Teile gilt zusätzlich die Garantie des Herstellers.</t>
  </si>
  <si>
    <t>Befund und Empfehlung: [kurzer Befund]. Wir empfehlen [Massnahme] bis [Datum].</t>
  </si>
  <si>
    <t>Zahlung: Zahlbar bis zum oben genannten Datum ohne Abzug auf [IBAN], lautend auf [Firma]. Bitte geben Sie die Rechnungsnummer als Mitteilung an.</t>
  </si>
  <si>
    <t>Für Rückfragen zum Einsatz wenden Sie sich an [Name, Telefon].</t>
  </si>
  <si>
    <t>QR-Einzahlungsschein: Den QR-Einzahlungsschein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</si>
</sst>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6" spans="1:6" x14ac:dyDescent="0.25">
      <c r="A16" s="4" t="s">
        <v>21</v>
      </c>
      <c r="B16" s="4"/>
      <c r="C16" s="3" t="s">
        <v>22</v>
      </c>
      <c r="D16" s="3"/>
      <c r="E16" s="3"/>
      <c r="F16" s="3"/>
    </row>
    <row r="17" spans="1:6" x14ac:dyDescent="0.25">
      <c r="A17" s="4" t="s">
        <v>23</v>
      </c>
      <c r="B17" s="4"/>
      <c r="C17" s="3" t="s">
        <v>24</v>
      </c>
      <c r="D17" s="3"/>
      <c r="E17" s="3"/>
      <c r="F17" s="3"/>
    </row>
    <row r="18" spans="1:6" x14ac:dyDescent="0.25">
      <c r="A18" s="4" t="s">
        <v>25</v>
      </c>
      <c r="B18" s="4"/>
      <c r="C18" s="3" t="s">
        <v>26</v>
      </c>
      <c r="D18" s="3"/>
      <c r="E18" s="3"/>
      <c r="F18" s="3"/>
    </row>
    <row r="20" ht="43.5" customHeight="1" spans="1:6" x14ac:dyDescent="0.25">
      <c r="A20" s="5" t="s">
        <v>27</v>
      </c>
      <c r="B20" s="5"/>
      <c r="C20" s="5"/>
      <c r="D20" s="5"/>
      <c r="E20" s="5"/>
      <c r="F20" s="5"/>
    </row>
    <row r="22" ht="20" customHeight="1" spans="1:6" x14ac:dyDescent="0.25">
      <c r="A22" s="6" t="s">
        <v>28</v>
      </c>
      <c r="B22" s="6" t="s">
        <v>29</v>
      </c>
      <c r="C22" s="7" t="s">
        <v>30</v>
      </c>
      <c r="D22" s="6" t="s">
        <v>31</v>
      </c>
      <c r="E22" s="7" t="s">
        <v>32</v>
      </c>
      <c r="F22" s="7" t="s">
        <v>33</v>
      </c>
    </row>
    <row r="23" ht="20" customHeight="1" spans="1:6" x14ac:dyDescent="0.25">
      <c r="A23" s="8" t="s">
        <v>34</v>
      </c>
      <c r="B23" s="8" t="s">
        <v>35</v>
      </c>
      <c r="C23" s="9">
        <v>1</v>
      </c>
      <c r="D23" s="8" t="s">
        <v>36</v>
      </c>
      <c r="E23" s="9">
        <v>95</v>
      </c>
      <c r="F23" s="9">
        <f>ROUND(C23*E23,2)</f>
        <v>95</v>
      </c>
    </row>
    <row r="24" ht="20" customHeight="1" spans="1:6" x14ac:dyDescent="0.25">
      <c r="A24" s="8" t="s">
        <v>37</v>
      </c>
      <c r="B24" s="8" t="s">
        <v>38</v>
      </c>
      <c r="C24" s="9">
        <v>3.75</v>
      </c>
      <c r="D24" s="8" t="s">
        <v>39</v>
      </c>
      <c r="E24" s="9">
        <v>112</v>
      </c>
      <c r="F24" s="9">
        <f>ROUND(C24*E24,2)</f>
        <v>420</v>
      </c>
    </row>
    <row r="25" ht="20" customHeight="1" spans="1:6" x14ac:dyDescent="0.25">
      <c r="A25" s="8" t="s">
        <v>40</v>
      </c>
      <c r="B25" s="8" t="s">
        <v>41</v>
      </c>
      <c r="C25" s="9">
        <v>2</v>
      </c>
      <c r="D25" s="8" t="s">
        <v>39</v>
      </c>
      <c r="E25" s="9">
        <v>56</v>
      </c>
      <c r="F25" s="9">
        <f>ROUND(C25*E25,2)</f>
        <v>112</v>
      </c>
    </row>
    <row r="26" ht="20" customHeight="1" spans="1:6" x14ac:dyDescent="0.25">
      <c r="A26" s="8" t="s">
        <v>42</v>
      </c>
      <c r="B26" s="8" t="s">
        <v>43</v>
      </c>
      <c r="C26" s="9">
        <v>1</v>
      </c>
      <c r="D26" s="8" t="s">
        <v>44</v>
      </c>
      <c r="E26" s="9">
        <v>486.5</v>
      </c>
      <c r="F26" s="9">
        <f>ROUND(C26*E26,2)</f>
        <v>486.5</v>
      </c>
    </row>
    <row r="27" ht="20" customHeight="1" spans="1:6" x14ac:dyDescent="0.25">
      <c r="A27" s="8" t="s">
        <v>45</v>
      </c>
      <c r="B27" s="8" t="s">
        <v>46</v>
      </c>
      <c r="C27" s="9">
        <v>1</v>
      </c>
      <c r="D27" s="8" t="s">
        <v>44</v>
      </c>
      <c r="E27" s="9">
        <v>214</v>
      </c>
      <c r="F27" s="9">
        <f>ROUND(C27*E27,2)</f>
        <v>214</v>
      </c>
    </row>
    <row r="28" ht="20" customHeight="1" spans="1:6" x14ac:dyDescent="0.25">
      <c r="A28" s="8" t="s">
        <v>47</v>
      </c>
      <c r="B28" s="8" t="s">
        <v>48</v>
      </c>
      <c r="C28" s="9">
        <v>1</v>
      </c>
      <c r="D28" s="8" t="s">
        <v>36</v>
      </c>
      <c r="E28" s="9">
        <v>38.6</v>
      </c>
      <c r="F28" s="9">
        <f>ROUND(C28*E28,2)</f>
        <v>38.6</v>
      </c>
    </row>
    <row r="29" ht="20" customHeight="1" spans="1:6" x14ac:dyDescent="0.25">
      <c r="A29" s="8" t="s">
        <v>49</v>
      </c>
      <c r="B29" s="8" t="s">
        <v>50</v>
      </c>
      <c r="C29" s="9">
        <v>1</v>
      </c>
      <c r="D29" s="8" t="s">
        <v>36</v>
      </c>
      <c r="E29" s="9">
        <v>45</v>
      </c>
      <c r="F29" s="9">
        <f>ROUND(C29*E29,2)</f>
        <v>45</v>
      </c>
    </row>
    <row r="30" ht="20" customHeight="1" spans="1:6" x14ac:dyDescent="0.25">
      <c r="A30" s="8" t="s">
        <v>51</v>
      </c>
      <c r="B30" s="8" t="s">
        <v>52</v>
      </c>
      <c r="C30" s="9">
        <v>0.75</v>
      </c>
      <c r="D30" s="8" t="s">
        <v>39</v>
      </c>
      <c r="E30" s="9">
        <v>112</v>
      </c>
      <c r="F30" s="9">
        <f>ROUND(C30*E30,2)</f>
        <v>84</v>
      </c>
    </row>
    <row r="31" ht="20" customHeight="1" spans="1:6" x14ac:dyDescent="0.25">
      <c r="A31" s="8"/>
      <c r="B31" s="8"/>
      <c r="C31" s="9"/>
      <c r="D31" s="8"/>
      <c r="E31" s="9"/>
      <c r="F31" s="9" t="str">
        <f>IF(OR(C31="",E31=""),"",ROUND(C31*E31,2))</f>
        <v/>
      </c>
    </row>
    <row r="32" ht="20" customHeight="1" spans="1:6" x14ac:dyDescent="0.25">
      <c r="A32" s="8"/>
      <c r="B32" s="8"/>
      <c r="C32" s="9"/>
      <c r="D32" s="8"/>
      <c r="E32" s="9"/>
      <c r="F32" s="9" t="str">
        <f>IF(OR(C32="",E32=""),"",ROUND(C32*E32,2))</f>
        <v/>
      </c>
    </row>
    <row r="33" ht="20" customHeight="1" spans="1:6" x14ac:dyDescent="0.25">
      <c r="A33" s="8"/>
      <c r="B33" s="8"/>
      <c r="C33" s="9"/>
      <c r="D33" s="8"/>
      <c r="E33" s="9"/>
      <c r="F33" s="9" t="str">
        <f>IF(OR(C33="",E33=""),"",ROUND(C33*E33,2))</f>
        <v/>
      </c>
    </row>
    <row r="35" ht="20" customHeight="1" spans="5:6" x14ac:dyDescent="0.25">
      <c r="E35" s="10" t="s">
        <v>53</v>
      </c>
      <c r="F35" s="11">
        <f>SUM(F23:F33)</f>
        <v>1495.1</v>
      </c>
    </row>
    <row r="36" ht="20" customHeight="1" spans="5:6" x14ac:dyDescent="0.25">
      <c r="E36" s="10" t="s">
        <v>54</v>
      </c>
      <c r="F36" s="11">
        <f>ROUND(F35*8.1/100,2)</f>
        <v>121.1</v>
      </c>
    </row>
    <row r="37" ht="20" customHeight="1" spans="5:6" x14ac:dyDescent="0.25">
      <c r="E37" s="12" t="s">
        <v>55</v>
      </c>
      <c r="F37" s="13">
        <f>F35+F36</f>
        <v>1616.2</v>
      </c>
    </row>
    <row r="39" ht="43.5" customHeight="1" spans="1:6" x14ac:dyDescent="0.25">
      <c r="A39" s="5" t="s">
        <v>56</v>
      </c>
      <c r="B39" s="5"/>
      <c r="C39" s="5"/>
      <c r="D39" s="5"/>
      <c r="E39" s="5"/>
      <c r="F39" s="5"/>
    </row>
    <row r="40" ht="30" customHeight="1" spans="1:6" x14ac:dyDescent="0.25">
      <c r="A40" s="5" t="s">
        <v>57</v>
      </c>
      <c r="B40" s="5"/>
      <c r="C40" s="5"/>
      <c r="D40" s="5"/>
      <c r="E40" s="5"/>
      <c r="F40" s="5"/>
    </row>
    <row r="41" ht="30" customHeight="1" spans="1:6" x14ac:dyDescent="0.25">
      <c r="A41" s="5" t="s">
        <v>58</v>
      </c>
      <c r="B41" s="5"/>
      <c r="C41" s="5"/>
      <c r="D41" s="5"/>
      <c r="E41" s="5"/>
      <c r="F41" s="5"/>
    </row>
    <row r="42" ht="16.5" customHeight="1" spans="1:6" x14ac:dyDescent="0.25">
      <c r="A42" s="5" t="s">
        <v>59</v>
      </c>
      <c r="B42" s="5"/>
      <c r="C42" s="5"/>
      <c r="D42" s="5"/>
      <c r="E42" s="5"/>
      <c r="F42" s="5"/>
    </row>
    <row r="43" ht="30" customHeight="1" spans="1:6" x14ac:dyDescent="0.25">
      <c r="A43" s="5" t="s">
        <v>60</v>
      </c>
      <c r="B43" s="5"/>
      <c r="C43" s="5"/>
      <c r="D43" s="5"/>
      <c r="E43" s="5"/>
      <c r="F43" s="5"/>
    </row>
    <row r="44" ht="16.5" customHeight="1" spans="1:6" x14ac:dyDescent="0.25">
      <c r="A44" s="5" t="s">
        <v>61</v>
      </c>
      <c r="B44" s="5"/>
      <c r="C44" s="5"/>
      <c r="D44" s="5"/>
      <c r="E44" s="5"/>
      <c r="F44" s="5"/>
    </row>
    <row r="46" ht="50.5" customHeight="1" spans="1:6" x14ac:dyDescent="0.25">
      <c r="A46" s="14" t="s">
        <v>62</v>
      </c>
      <c r="B46" s="14"/>
      <c r="C46" s="14"/>
      <c r="D46" s="14"/>
      <c r="E46" s="14"/>
      <c r="F46" s="14"/>
    </row>
  </sheetData>
  <mergeCells count="37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20:F20"/>
    <mergeCell ref="A39:F39"/>
    <mergeCell ref="A40:F40"/>
    <mergeCell ref="A41:F41"/>
    <mergeCell ref="A42:F42"/>
    <mergeCell ref="A43:F43"/>
    <mergeCell ref="A44:F44"/>
    <mergeCell ref="A46:F46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 Service und Reparatur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Rechnung Service und Reparatur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