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chnung" state="visible" r:id="rId4"/>
  </sheets>
  <definedNames>
    <definedName name="_xlnm.Print_Area" localSheetId="0">'Rechnung'!$A$1:$F$50</definedName>
    <definedName name="_xlnm.Print_Titles" localSheetId="0">'Rechnung'!$21:$21</definedName>
  </definedNames>
  <calcPr calcId="171027"/>
</workbook>
</file>

<file path=xl/sharedStrings.xml><?xml version="1.0" encoding="utf-8"?>
<sst xmlns="http://schemas.openxmlformats.org/spreadsheetml/2006/main" count="81" uniqueCount="72">
  <si>
    <t>Rechnung</t>
  </si>
  <si>
    <t>[Dein Betrieb]</t>
  </si>
  <si>
    <t>[Name oder Firma]</t>
  </si>
  <si>
    <t>[Strasse Nr.]</t>
  </si>
  <si>
    <t>[Zusatz oder Ansprechperson]</t>
  </si>
  <si>
    <t>[PLZ Ort]</t>
  </si>
  <si>
    <t>[Telefon]</t>
  </si>
  <si>
    <t>[E-Mail]</t>
  </si>
  <si>
    <t>[UID CHE-123.456.789 MWST]</t>
  </si>
  <si>
    <t>Rechnungsnummer</t>
  </si>
  <si>
    <t>2026-0451</t>
  </si>
  <si>
    <t>Rechnungsdatum</t>
  </si>
  <si>
    <t>21.09.2026</t>
  </si>
  <si>
    <t>Umzugsdatum</t>
  </si>
  <si>
    <t>15.09.2026</t>
  </si>
  <si>
    <t>Abholadresse</t>
  </si>
  <si>
    <t>[Strasse Nr., PLZ Ort], 3. Stock, kein Lift</t>
  </si>
  <si>
    <t>Zieladresse</t>
  </si>
  <si>
    <t>[Strasse Nr., PLZ Ort], Erdgeschoss</t>
  </si>
  <si>
    <t>Offerte Nr.</t>
  </si>
  <si>
    <t>2026-0312 vom 25.08.2026</t>
  </si>
  <si>
    <t>Aufgeladenes Volumen</t>
  </si>
  <si>
    <t>54 m3, geschätzt waren 48 m3</t>
  </si>
  <si>
    <t>Zahlbar bis</t>
  </si>
  <si>
    <t>21.10.2026</t>
  </si>
  <si>
    <t>Für Ihren Umzug vom 15.09.2026 stellen wir Ihnen folgende Positionen in Rechnung. Abgerechnet wird nach Aufwand gemäss Offerte Nr. 2026-0312 und dem unterschriebenen Rapport. Die Preise verstehen sich in Schweizer Franken, exklusive Mehrwertsteuer.</t>
  </si>
  <si>
    <t>Pos.</t>
  </si>
  <si>
    <t>Leistung</t>
  </si>
  <si>
    <t>Menge</t>
  </si>
  <si>
    <t>Einheit</t>
  </si>
  <si>
    <t>Preis</t>
  </si>
  <si>
    <t>Total</t>
  </si>
  <si>
    <t>1</t>
  </si>
  <si>
    <t>Umzugsteam 4 Personen, 07:30 bis 17:15 abzüglich 30 Minuten Pause und 45 Minuten Wartezeit (Position 5), je 8.5 Std. Volumen 54 statt geschätzte 48 m3</t>
  </si>
  <si>
    <t>Std.</t>
  </si>
  <si>
    <t>2</t>
  </si>
  <si>
    <t>Umzugsfahrzeug mit Ladebordwand, Tagespauschale inklusive Treibstoff</t>
  </si>
  <si>
    <t>Tag</t>
  </si>
  <si>
    <t>3</t>
  </si>
  <si>
    <t>Zuschlag Tragweg über 20 m und Treppenhaus ohne Lift, Abholadresse</t>
  </si>
  <si>
    <t>Pausch.</t>
  </si>
  <si>
    <t>4</t>
  </si>
  <si>
    <t>Möbeldemontage und Wiederaufbau: 2 Schränke, 1 Bett, 1 Esstisch</t>
  </si>
  <si>
    <t>5</t>
  </si>
  <si>
    <t>Wartezeit 13:00 bis 13:45, Lift an der Zieladresse durch Dritte blockiert, 4 Personen</t>
  </si>
  <si>
    <t>6</t>
  </si>
  <si>
    <t>Umzugskartons zur Miete, geliefert am 08.09.2026, abgeholt am 18.09.2026</t>
  </si>
  <si>
    <t>Stk.</t>
  </si>
  <si>
    <t>7</t>
  </si>
  <si>
    <t>Nicht zurückgegebene Umzugskartons</t>
  </si>
  <si>
    <t>8</t>
  </si>
  <si>
    <t>Kleiderboxen zur Miete, vollständig zurückgegeben</t>
  </si>
  <si>
    <t>9</t>
  </si>
  <si>
    <t>Packmaterial: Noppenfolie, Packpapier, Klebeband</t>
  </si>
  <si>
    <t>10</t>
  </si>
  <si>
    <t>Entsorgungsfahrt Sperrgut vom 15.09.2026</t>
  </si>
  <si>
    <t>Fahrt</t>
  </si>
  <si>
    <t>11</t>
  </si>
  <si>
    <t>Entsorgungsgebühren der Sammelstelle, in unserem Namen bezahlt, Beleg liegt bei</t>
  </si>
  <si>
    <t>12</t>
  </si>
  <si>
    <t>Halteverbot Abholadresse: Gesuch, Gebühr und Signalisation</t>
  </si>
  <si>
    <t>Zwischentotal</t>
  </si>
  <si>
    <t>MwSt 8.1 %</t>
  </si>
  <si>
    <t>Total CHF</t>
  </si>
  <si>
    <t>Grundlage der Abrechnung: Offerte Nr. 2026-0312 vom 25.08.2026, Abrechnung nach Aufwand, sowie der von Ihnen am 15.09.2026 unterschriebene Rapport.</t>
  </si>
  <si>
    <t>Abweichung zur Offerte: Geschätzt waren 48 m3 und 7.0 Stunden je Person. Aufgeladen wurden 54 m3, verrechnet sind 8.5 Arbeitsstunden je Person. Die Mehrstunden sind in Position 1 enthalten.</t>
  </si>
  <si>
    <t>Wartezeit: Position 5 betrifft die Zeit von 13:00 bis 13:45 an der Zieladresse, in der der Lift durch eine Drittfirma belegt war. Diese 45 Minuten sind in den Teamstunden der Position 1 nicht enthalten.</t>
  </si>
  <si>
    <t>Übergabe: Das Umzugsgut wurde am 15.09.2026 vollständig abgeliefert und im Protokoll festgehalten. Äusserlich nicht erkennbare Schäden bitten wir Sie sofort nach der Entdeckung und spätestens innert acht Tagen nach der Ablieferung zu melden.</t>
  </si>
  <si>
    <t>Material: Von 40 gelieferten Kartons wurden 37 zurückgegeben. Die drei fehlenden sind in Position 7 verrechnet.</t>
  </si>
  <si>
    <t>Zahlbar bis zum oben genannten Datum ohne Abzug auf [IBAN], lautend auf [Firma]. Bitte geben Sie die Rechnungsnummer als Mitteilung an.</t>
  </si>
  <si>
    <t>[Preise, Mengen und Zeiten dieser Vorlage sind Beispiele. Setzen Sie Ihre eigenen ein.]</t>
  </si>
  <si>
    <t>QR-Einzahlungsschein: Den QR-Einzahlungsschein erzeugst du im E-Banking deiner Bank oder mit einer Rechnungssoftware. Er lässt sich in Word und Excel nicht gültig nachbauen. Lösche diesen Hinweis, bevor du die Rechnung verschickst.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</si>
</sst>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
      <color rgb="FF1A1A1A"/>
      <sz val="9"/>
      <name val="Arial"/>
    </font>
  </fonts>
  <fills count="4">
    <fill>
      <patternFill patternType="none"/>
    </fill>
    <fill>
      <patternFill patternType="gray125"/>
    </fill>
    <fill>
      <patternFill patternType="solid">
        <fgColor rgb="FFF2F2F2"/>
      </patternFill>
    </fill>
    <fill>
      <patternFill patternType="solid">
        <fgColor rgb="FFF7F7F5"/>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xf numFmtId="0" fontId="5"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9" ht="43.5" customHeight="1" spans="1:6" x14ac:dyDescent="0.25">
      <c r="A19" s="5" t="s">
        <v>25</v>
      </c>
      <c r="B19" s="5"/>
      <c r="C19" s="5"/>
      <c r="D19" s="5"/>
      <c r="E19" s="5"/>
      <c r="F19" s="5"/>
    </row>
    <row r="21" ht="20" customHeight="1" spans="1:6" x14ac:dyDescent="0.25">
      <c r="A21" s="6" t="s">
        <v>26</v>
      </c>
      <c r="B21" s="6" t="s">
        <v>27</v>
      </c>
      <c r="C21" s="7" t="s">
        <v>28</v>
      </c>
      <c r="D21" s="6" t="s">
        <v>29</v>
      </c>
      <c r="E21" s="7" t="s">
        <v>30</v>
      </c>
      <c r="F21" s="7" t="s">
        <v>31</v>
      </c>
    </row>
    <row r="22" ht="20" customHeight="1" spans="1:6" x14ac:dyDescent="0.25">
      <c r="A22" s="8" t="s">
        <v>32</v>
      </c>
      <c r="B22" s="8" t="s">
        <v>33</v>
      </c>
      <c r="C22" s="9">
        <v>34</v>
      </c>
      <c r="D22" s="8" t="s">
        <v>34</v>
      </c>
      <c r="E22" s="9">
        <v>75</v>
      </c>
      <c r="F22" s="9">
        <f>ROUND(C22*E22,2)</f>
        <v>2550</v>
      </c>
    </row>
    <row r="23" ht="20" customHeight="1" spans="1:6" x14ac:dyDescent="0.25">
      <c r="A23" s="8" t="s">
        <v>35</v>
      </c>
      <c r="B23" s="8" t="s">
        <v>36</v>
      </c>
      <c r="C23" s="9">
        <v>1</v>
      </c>
      <c r="D23" s="8" t="s">
        <v>37</v>
      </c>
      <c r="E23" s="9">
        <v>280</v>
      </c>
      <c r="F23" s="9">
        <f>ROUND(C23*E23,2)</f>
        <v>280</v>
      </c>
    </row>
    <row r="24" ht="20" customHeight="1" spans="1:6" x14ac:dyDescent="0.25">
      <c r="A24" s="8" t="s">
        <v>38</v>
      </c>
      <c r="B24" s="8" t="s">
        <v>39</v>
      </c>
      <c r="C24" s="9">
        <v>1</v>
      </c>
      <c r="D24" s="8" t="s">
        <v>40</v>
      </c>
      <c r="E24" s="9">
        <v>240</v>
      </c>
      <c r="F24" s="9">
        <f>ROUND(C24*E24,2)</f>
        <v>240</v>
      </c>
    </row>
    <row r="25" ht="20" customHeight="1" spans="1:6" x14ac:dyDescent="0.25">
      <c r="A25" s="8" t="s">
        <v>41</v>
      </c>
      <c r="B25" s="8" t="s">
        <v>42</v>
      </c>
      <c r="C25" s="9">
        <v>4.5</v>
      </c>
      <c r="D25" s="8" t="s">
        <v>34</v>
      </c>
      <c r="E25" s="9">
        <v>75</v>
      </c>
      <c r="F25" s="9">
        <f>ROUND(C25*E25,2)</f>
        <v>337.5</v>
      </c>
    </row>
    <row r="26" ht="20" customHeight="1" spans="1:6" x14ac:dyDescent="0.25">
      <c r="A26" s="8" t="s">
        <v>43</v>
      </c>
      <c r="B26" s="8" t="s">
        <v>44</v>
      </c>
      <c r="C26" s="9">
        <v>3</v>
      </c>
      <c r="D26" s="8" t="s">
        <v>34</v>
      </c>
      <c r="E26" s="9">
        <v>75</v>
      </c>
      <c r="F26" s="9">
        <f>ROUND(C26*E26,2)</f>
        <v>225</v>
      </c>
    </row>
    <row r="27" ht="20" customHeight="1" spans="1:6" x14ac:dyDescent="0.25">
      <c r="A27" s="8" t="s">
        <v>45</v>
      </c>
      <c r="B27" s="8" t="s">
        <v>46</v>
      </c>
      <c r="C27" s="9">
        <v>40</v>
      </c>
      <c r="D27" s="8" t="s">
        <v>47</v>
      </c>
      <c r="E27" s="9">
        <v>3.5</v>
      </c>
      <c r="F27" s="9">
        <f>ROUND(C27*E27,2)</f>
        <v>140</v>
      </c>
    </row>
    <row r="28" ht="20" customHeight="1" spans="1:6" x14ac:dyDescent="0.25">
      <c r="A28" s="8" t="s">
        <v>48</v>
      </c>
      <c r="B28" s="8" t="s">
        <v>49</v>
      </c>
      <c r="C28" s="9">
        <v>3</v>
      </c>
      <c r="D28" s="8" t="s">
        <v>47</v>
      </c>
      <c r="E28" s="9">
        <v>9.5</v>
      </c>
      <c r="F28" s="9">
        <f>ROUND(C28*E28,2)</f>
        <v>28.5</v>
      </c>
    </row>
    <row r="29" ht="20" customHeight="1" spans="1:6" x14ac:dyDescent="0.25">
      <c r="A29" s="8" t="s">
        <v>50</v>
      </c>
      <c r="B29" s="8" t="s">
        <v>51</v>
      </c>
      <c r="C29" s="9">
        <v>6</v>
      </c>
      <c r="D29" s="8" t="s">
        <v>47</v>
      </c>
      <c r="E29" s="9">
        <v>9</v>
      </c>
      <c r="F29" s="9">
        <f>ROUND(C29*E29,2)</f>
        <v>54</v>
      </c>
    </row>
    <row r="30" ht="20" customHeight="1" spans="1:6" x14ac:dyDescent="0.25">
      <c r="A30" s="8" t="s">
        <v>52</v>
      </c>
      <c r="B30" s="8" t="s">
        <v>53</v>
      </c>
      <c r="C30" s="9">
        <v>1</v>
      </c>
      <c r="D30" s="8" t="s">
        <v>40</v>
      </c>
      <c r="E30" s="9">
        <v>95</v>
      </c>
      <c r="F30" s="9">
        <f>ROUND(C30*E30,2)</f>
        <v>95</v>
      </c>
    </row>
    <row r="31" ht="20" customHeight="1" spans="1:6" x14ac:dyDescent="0.25">
      <c r="A31" s="8" t="s">
        <v>54</v>
      </c>
      <c r="B31" s="8" t="s">
        <v>55</v>
      </c>
      <c r="C31" s="9">
        <v>1</v>
      </c>
      <c r="D31" s="8" t="s">
        <v>56</v>
      </c>
      <c r="E31" s="9">
        <v>320</v>
      </c>
      <c r="F31" s="9">
        <f>ROUND(C31*E31,2)</f>
        <v>320</v>
      </c>
    </row>
    <row r="32" ht="20" customHeight="1" spans="1:6" x14ac:dyDescent="0.25">
      <c r="A32" s="8" t="s">
        <v>57</v>
      </c>
      <c r="B32" s="8" t="s">
        <v>58</v>
      </c>
      <c r="C32" s="9">
        <v>1</v>
      </c>
      <c r="D32" s="8" t="s">
        <v>40</v>
      </c>
      <c r="E32" s="9">
        <v>86</v>
      </c>
      <c r="F32" s="9">
        <f>ROUND(C32*E32,2)</f>
        <v>86</v>
      </c>
    </row>
    <row r="33" ht="20" customHeight="1" spans="1:6" x14ac:dyDescent="0.25">
      <c r="A33" s="8" t="s">
        <v>59</v>
      </c>
      <c r="B33" s="8" t="s">
        <v>60</v>
      </c>
      <c r="C33" s="9">
        <v>1</v>
      </c>
      <c r="D33" s="8" t="s">
        <v>40</v>
      </c>
      <c r="E33" s="9">
        <v>180</v>
      </c>
      <c r="F33" s="9">
        <f>ROUND(C33*E33,2)</f>
        <v>180</v>
      </c>
    </row>
    <row r="34" ht="20" customHeight="1" spans="1:6" x14ac:dyDescent="0.25">
      <c r="A34" s="8"/>
      <c r="B34" s="8"/>
      <c r="C34" s="9"/>
      <c r="D34" s="8"/>
      <c r="E34" s="9"/>
      <c r="F34" s="9" t="str">
        <f>IF(OR(C34="",E34=""),"",ROUND(C34*E34,2))</f>
        <v/>
      </c>
    </row>
    <row r="35" ht="20" customHeight="1" spans="1:6" x14ac:dyDescent="0.25">
      <c r="A35" s="8"/>
      <c r="B35" s="8"/>
      <c r="C35" s="9"/>
      <c r="D35" s="8"/>
      <c r="E35" s="9"/>
      <c r="F35" s="9" t="str">
        <f>IF(OR(C35="",E35=""),"",ROUND(C35*E35,2))</f>
        <v/>
      </c>
    </row>
    <row r="36" ht="20" customHeight="1" spans="1:6" x14ac:dyDescent="0.25">
      <c r="A36" s="8"/>
      <c r="B36" s="8"/>
      <c r="C36" s="9"/>
      <c r="D36" s="8"/>
      <c r="E36" s="9"/>
      <c r="F36" s="9" t="str">
        <f>IF(OR(C36="",E36=""),"",ROUND(C36*E36,2))</f>
        <v/>
      </c>
    </row>
    <row r="38" ht="20" customHeight="1" spans="5:6" x14ac:dyDescent="0.25">
      <c r="E38" s="10" t="s">
        <v>61</v>
      </c>
      <c r="F38" s="11">
        <f>SUM(F22:F36)</f>
        <v>4536</v>
      </c>
    </row>
    <row r="39" ht="20" customHeight="1" spans="5:6" x14ac:dyDescent="0.25">
      <c r="E39" s="10" t="s">
        <v>62</v>
      </c>
      <c r="F39" s="11">
        <f>ROUND(F38*8.1/100,2)</f>
        <v>367.42</v>
      </c>
    </row>
    <row r="40" ht="20" customHeight="1" spans="5:6" x14ac:dyDescent="0.25">
      <c r="E40" s="12" t="s">
        <v>63</v>
      </c>
      <c r="F40" s="13">
        <f>F38+F39</f>
        <v>4903.42</v>
      </c>
    </row>
    <row r="42" ht="30" customHeight="1" spans="1:6" x14ac:dyDescent="0.25">
      <c r="A42" s="5" t="s">
        <v>64</v>
      </c>
      <c r="B42" s="5"/>
      <c r="C42" s="5"/>
      <c r="D42" s="5"/>
      <c r="E42" s="5"/>
      <c r="F42" s="5"/>
    </row>
    <row r="43" ht="30" customHeight="1" spans="1:6" x14ac:dyDescent="0.25">
      <c r="A43" s="5" t="s">
        <v>65</v>
      </c>
      <c r="B43" s="5"/>
      <c r="C43" s="5"/>
      <c r="D43" s="5"/>
      <c r="E43" s="5"/>
      <c r="F43" s="5"/>
    </row>
    <row r="44" ht="43.5" customHeight="1" spans="1:6" x14ac:dyDescent="0.25">
      <c r="A44" s="5" t="s">
        <v>66</v>
      </c>
      <c r="B44" s="5"/>
      <c r="C44" s="5"/>
      <c r="D44" s="5"/>
      <c r="E44" s="5"/>
      <c r="F44" s="5"/>
    </row>
    <row r="45" ht="43.5" customHeight="1" spans="1:6" x14ac:dyDescent="0.25">
      <c r="A45" s="5" t="s">
        <v>67</v>
      </c>
      <c r="B45" s="5"/>
      <c r="C45" s="5"/>
      <c r="D45" s="5"/>
      <c r="E45" s="5"/>
      <c r="F45" s="5"/>
    </row>
    <row r="46" ht="30" customHeight="1" spans="1:6" x14ac:dyDescent="0.25">
      <c r="A46" s="5" t="s">
        <v>68</v>
      </c>
      <c r="B46" s="5"/>
      <c r="C46" s="5"/>
      <c r="D46" s="5"/>
      <c r="E46" s="5"/>
      <c r="F46" s="5"/>
    </row>
    <row r="47" ht="30" customHeight="1" spans="1:6" x14ac:dyDescent="0.25">
      <c r="A47" s="5" t="s">
        <v>69</v>
      </c>
      <c r="B47" s="5"/>
      <c r="C47" s="5"/>
      <c r="D47" s="5"/>
      <c r="E47" s="5"/>
      <c r="F47" s="5"/>
    </row>
    <row r="48" ht="16.5" customHeight="1" spans="1:6" x14ac:dyDescent="0.25">
      <c r="A48" s="5" t="s">
        <v>70</v>
      </c>
      <c r="B48" s="5"/>
      <c r="C48" s="5"/>
      <c r="D48" s="5"/>
      <c r="E48" s="5"/>
      <c r="F48" s="5"/>
    </row>
    <row r="50" ht="50.5" customHeight="1" spans="1:6" x14ac:dyDescent="0.25">
      <c r="A50" s="14" t="s">
        <v>71</v>
      </c>
      <c r="B50" s="14"/>
      <c r="C50" s="14"/>
      <c r="D50" s="14"/>
      <c r="E50" s="14"/>
      <c r="F50" s="14"/>
    </row>
  </sheetData>
  <mergeCells count="36">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9:F19"/>
    <mergeCell ref="A42:F42"/>
    <mergeCell ref="A43:F43"/>
    <mergeCell ref="A44:F44"/>
    <mergeCell ref="A45:F45"/>
    <mergeCell ref="A46:F46"/>
    <mergeCell ref="A47:F47"/>
    <mergeCell ref="A48:F48"/>
    <mergeCell ref="A50:F50"/>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Rechnung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Rechnung</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