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lussrechnung" state="visible" r:id="rId4"/>
  </sheets>
  <definedNames>
    <definedName name="_xlnm.Print_Area" localSheetId="0">'Schlussrechnung'!$A$1:$F$43</definedName>
    <definedName name="_xlnm.Print_Titles" localSheetId="0">'Schlussrechnung'!$18:$18</definedName>
  </definedNames>
  <calcPr calcId="171027"/>
</workbook>
</file>

<file path=xl/sharedStrings.xml><?xml version="1.0" encoding="utf-8"?>
<sst xmlns="http://schemas.openxmlformats.org/spreadsheetml/2006/main" count="67" uniqueCount="59">
  <si>
    <t>Schlussrechnung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</si>
  <si>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</si>
  <si>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</si>
  <si>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</si>
  <si>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</si>
  <si>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</si>
  <si>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</si>
  <si>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</si>
  <si>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</si>
  <si>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</si>
  <si>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2026-0184</t>
  </si>
  <si>
    <t>Rechnungsdatum</t>
  </si>
  <si>
    <t>21.09.2026</t>
  </si>
  <si>
    <t>Auftrag</t>
  </si>
  <si>
    <t>Umbau Ladenlokal, gemäss Offerte 2026-0091 vom 14.04.2026</t>
  </si>
  <si>
    <t>Leistungszeitraum</t>
  </si>
  <si>
    <t>22.04.2026 bis 11.09.2026</t>
  </si>
  <si>
    <t>Zahlbar bis</t>
  </si>
  <si>
    <t>21.10.2026</t>
  </si>
  <si>
    <t>Schlussrechnung über den gesamten Auftrag. Die bereits fakturierten Akontorechnungen sind mit ihrem Nettobetrag abgezogen; die Mehrwertsteuer darauf wurde bereits mit diesen Rechnungen ausgewiesen.</t>
  </si>
  <si>
    <t>Pos.</t>
  </si>
  <si>
    <t>Leistung</t>
  </si>
  <si>
    <t>Menge</t>
  </si>
  <si>
    <t>Einheit</t>
  </si>
  <si>
    <t>Preis</t>
  </si>
  <si>
    <t>Total</t>
  </si>
  <si>
    <t>1</t>
  </si>
  <si>
    <t>Bestehende Ladeneinrichtung demontieren und entsorgen</t>
  </si>
  <si>
    <t>Std.</t>
  </si>
  <si>
    <t>2</t>
  </si>
  <si>
    <t>Ladentheke nach Mass, Korpus und Front Eiche</t>
  </si>
  <si>
    <t>Stk.</t>
  </si>
  <si>
    <t>3</t>
  </si>
  <si>
    <t>Ladentheke liefern und montieren</t>
  </si>
  <si>
    <t>4</t>
  </si>
  <si>
    <t>Wandregale Eiche, Material und Zuschnitt</t>
  </si>
  <si>
    <t>lfm</t>
  </si>
  <si>
    <t>5</t>
  </si>
  <si>
    <t>Wandregale montieren und ausrichten</t>
  </si>
  <si>
    <t>6</t>
  </si>
  <si>
    <t>Garderobe und Umkleidekabine, komplett</t>
  </si>
  <si>
    <t>7</t>
  </si>
  <si>
    <t>Türen anpassen, Beschläge ersetzen</t>
  </si>
  <si>
    <t>8</t>
  </si>
  <si>
    <t>Nachtrag 1: Sockelleisten Eiche, Freigabe vom 02.09.2026</t>
  </si>
  <si>
    <t>9</t>
  </si>
  <si>
    <t>Nachtrag 2: zusätzliche Ausschnitte für Steckdosen</t>
  </si>
  <si>
    <t>10</t>
  </si>
  <si>
    <t>Bauschlussreinigung und Entsorgung</t>
  </si>
  <si>
    <t>Pausch.</t>
  </si>
  <si>
    <t>Abzüglich Akontorechnung 2026-0121 vom 24.04.2026, netto</t>
  </si>
  <si>
    <t>Abzüglich Akontorechnung 2026-0156 vom 03.07.2026, netto</t>
  </si>
  <si>
    <t>Zwischentotal</t>
  </si>
  <si>
    <t>MwSt 8.1 %</t>
  </si>
  <si>
    <t>Total CHF</t>
  </si>
  <si>
    <t>Zu zahlen ist der Restbetrag gemäss Total, zahlbar bis zum oben genannten Datum ohne Abzug auf [IBAN], lautend auf [Dein Betrieb].</t>
  </si>
  <si>
    <t>Die Mehrwertsteuer auf den beiden Akontorechnungen wurde bereits mit diesen Rechnungen ausgewiesen.</t>
  </si>
  <si>
    <t>Besten Dank für den Auftrag.</t>
  </si>
  <si>
    <t>QR-Zahlteil: Den Zahlteil mit QR-Code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</si>
</sst>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6" ht="43.5" customHeight="1" spans="1:6" x14ac:dyDescent="0.25">
      <c r="A16" s="5" t="s">
        <v>19</v>
      </c>
      <c r="B16" s="5"/>
      <c r="C16" s="5"/>
      <c r="D16" s="5"/>
      <c r="E16" s="5"/>
      <c r="F16" s="5"/>
    </row>
    <row r="18" ht="20" customHeight="1" spans="1:6" x14ac:dyDescent="0.25">
      <c r="A18" s="6" t="s">
        <v>20</v>
      </c>
      <c r="B18" s="6" t="s">
        <v>21</v>
      </c>
      <c r="C18" s="7" t="s">
        <v>22</v>
      </c>
      <c r="D18" s="6" t="s">
        <v>23</v>
      </c>
      <c r="E18" s="7" t="s">
        <v>24</v>
      </c>
      <c r="F18" s="7" t="s">
        <v>25</v>
      </c>
    </row>
    <row r="19" ht="20" customHeight="1" spans="1:6" x14ac:dyDescent="0.25">
      <c r="A19" s="8" t="s">
        <v>26</v>
      </c>
      <c r="B19" s="8" t="s">
        <v>27</v>
      </c>
      <c r="C19" s="9">
        <v>24</v>
      </c>
      <c r="D19" s="8" t="s">
        <v>28</v>
      </c>
      <c r="E19" s="10">
        <v>98</v>
      </c>
      <c r="F19" s="10">
        <f>ROUND(C19*E19,2)</f>
        <v>2352</v>
      </c>
    </row>
    <row r="20" ht="20" customHeight="1" spans="1:6" x14ac:dyDescent="0.25">
      <c r="A20" s="8" t="s">
        <v>29</v>
      </c>
      <c r="B20" s="8" t="s">
        <v>30</v>
      </c>
      <c r="C20" s="9">
        <v>1</v>
      </c>
      <c r="D20" s="8" t="s">
        <v>31</v>
      </c>
      <c r="E20" s="10">
        <v>6400</v>
      </c>
      <c r="F20" s="10">
        <f>ROUND(C20*E20,2)</f>
        <v>6400</v>
      </c>
    </row>
    <row r="21" ht="20" customHeight="1" spans="1:6" x14ac:dyDescent="0.25">
      <c r="A21" s="8" t="s">
        <v>32</v>
      </c>
      <c r="B21" s="8" t="s">
        <v>33</v>
      </c>
      <c r="C21" s="9">
        <v>16</v>
      </c>
      <c r="D21" s="8" t="s">
        <v>28</v>
      </c>
      <c r="E21" s="10">
        <v>98</v>
      </c>
      <c r="F21" s="10">
        <f>ROUND(C21*E21,2)</f>
        <v>1568</v>
      </c>
    </row>
    <row r="22" ht="20" customHeight="1" spans="1:6" x14ac:dyDescent="0.25">
      <c r="A22" s="8" t="s">
        <v>34</v>
      </c>
      <c r="B22" s="8" t="s">
        <v>35</v>
      </c>
      <c r="C22" s="9">
        <v>4.2</v>
      </c>
      <c r="D22" s="8" t="s">
        <v>36</v>
      </c>
      <c r="E22" s="10">
        <v>385</v>
      </c>
      <c r="F22" s="10">
        <f>ROUND(C22*E22,2)</f>
        <v>1617</v>
      </c>
    </row>
    <row r="23" ht="20" customHeight="1" spans="1:6" x14ac:dyDescent="0.25">
      <c r="A23" s="8" t="s">
        <v>37</v>
      </c>
      <c r="B23" s="8" t="s">
        <v>38</v>
      </c>
      <c r="C23" s="9">
        <v>12</v>
      </c>
      <c r="D23" s="8" t="s">
        <v>28</v>
      </c>
      <c r="E23" s="10">
        <v>98</v>
      </c>
      <c r="F23" s="10">
        <f>ROUND(C23*E23,2)</f>
        <v>1176</v>
      </c>
    </row>
    <row r="24" ht="20" customHeight="1" spans="1:6" x14ac:dyDescent="0.25">
      <c r="A24" s="8" t="s">
        <v>39</v>
      </c>
      <c r="B24" s="8" t="s">
        <v>40</v>
      </c>
      <c r="C24" s="9">
        <v>1</v>
      </c>
      <c r="D24" s="8" t="s">
        <v>31</v>
      </c>
      <c r="E24" s="10">
        <v>2850</v>
      </c>
      <c r="F24" s="10">
        <f>ROUND(C24*E24,2)</f>
        <v>2850</v>
      </c>
    </row>
    <row r="25" ht="20" customHeight="1" spans="1:6" x14ac:dyDescent="0.25">
      <c r="A25" s="8" t="s">
        <v>41</v>
      </c>
      <c r="B25" s="8" t="s">
        <v>42</v>
      </c>
      <c r="C25" s="9">
        <v>3</v>
      </c>
      <c r="D25" s="8" t="s">
        <v>31</v>
      </c>
      <c r="E25" s="10">
        <v>240</v>
      </c>
      <c r="F25" s="10">
        <f>ROUND(C25*E25,2)</f>
        <v>720</v>
      </c>
    </row>
    <row r="26" ht="20" customHeight="1" spans="1:6" x14ac:dyDescent="0.25">
      <c r="A26" s="8" t="s">
        <v>43</v>
      </c>
      <c r="B26" s="8" t="s">
        <v>44</v>
      </c>
      <c r="C26" s="9">
        <v>18.6</v>
      </c>
      <c r="D26" s="8" t="s">
        <v>36</v>
      </c>
      <c r="E26" s="10">
        <v>42</v>
      </c>
      <c r="F26" s="10">
        <f>ROUND(C26*E26,2)</f>
        <v>781.2</v>
      </c>
    </row>
    <row r="27" ht="20" customHeight="1" spans="1:6" x14ac:dyDescent="0.25">
      <c r="A27" s="8" t="s">
        <v>45</v>
      </c>
      <c r="B27" s="8" t="s">
        <v>46</v>
      </c>
      <c r="C27" s="9">
        <v>6</v>
      </c>
      <c r="D27" s="8" t="s">
        <v>31</v>
      </c>
      <c r="E27" s="10">
        <v>45</v>
      </c>
      <c r="F27" s="10">
        <f>ROUND(C27*E27,2)</f>
        <v>270</v>
      </c>
    </row>
    <row r="28" ht="20" customHeight="1" spans="1:6" x14ac:dyDescent="0.25">
      <c r="A28" s="8" t="s">
        <v>47</v>
      </c>
      <c r="B28" s="8" t="s">
        <v>48</v>
      </c>
      <c r="C28" s="9"/>
      <c r="D28" s="8" t="s">
        <v>49</v>
      </c>
      <c r="E28" s="10"/>
      <c r="F28" s="10">
        <v>480</v>
      </c>
    </row>
    <row r="29" ht="20" customHeight="1" spans="1:6" x14ac:dyDescent="0.25">
      <c r="A29" s="8"/>
      <c r="B29" s="8" t="s">
        <v>50</v>
      </c>
      <c r="C29" s="9"/>
      <c r="D29" s="8"/>
      <c r="E29" s="10"/>
      <c r="F29" s="10">
        <v>-6400</v>
      </c>
    </row>
    <row r="30" ht="20" customHeight="1" spans="1:6" x14ac:dyDescent="0.25">
      <c r="A30" s="8"/>
      <c r="B30" s="8" t="s">
        <v>51</v>
      </c>
      <c r="C30" s="9"/>
      <c r="D30" s="8"/>
      <c r="E30" s="10"/>
      <c r="F30" s="10">
        <v>-5000</v>
      </c>
    </row>
    <row r="31" ht="20" customHeight="1" spans="1:6" x14ac:dyDescent="0.25">
      <c r="A31" s="8"/>
      <c r="B31" s="8"/>
      <c r="C31" s="9"/>
      <c r="D31" s="8"/>
      <c r="E31" s="10"/>
      <c r="F31" s="10" t="str">
        <f>IF(OR(C31="",E31=""),"",ROUND(C31*E31,2))</f>
        <v/>
      </c>
    </row>
    <row r="32" ht="20" customHeight="1" spans="1:6" x14ac:dyDescent="0.25">
      <c r="A32" s="8"/>
      <c r="B32" s="8"/>
      <c r="C32" s="9"/>
      <c r="D32" s="8"/>
      <c r="E32" s="10"/>
      <c r="F32" s="10" t="str">
        <f>IF(OR(C32="",E32=""),"",ROUND(C32*E32,2))</f>
        <v/>
      </c>
    </row>
    <row r="33" ht="20" customHeight="1" spans="1:6" x14ac:dyDescent="0.25">
      <c r="A33" s="8"/>
      <c r="B33" s="8"/>
      <c r="C33" s="9"/>
      <c r="D33" s="8"/>
      <c r="E33" s="10"/>
      <c r="F33" s="10" t="str">
        <f>IF(OR(C33="",E33=""),"",ROUND(C33*E33,2))</f>
        <v/>
      </c>
    </row>
    <row r="35" ht="20" customHeight="1" spans="5:6" x14ac:dyDescent="0.25">
      <c r="E35" s="11" t="s">
        <v>52</v>
      </c>
      <c r="F35" s="12">
        <f>SUM(F19:F33)</f>
        <v>6814.2</v>
      </c>
    </row>
    <row r="36" ht="20" customHeight="1" spans="5:6" x14ac:dyDescent="0.25">
      <c r="E36" s="11" t="s">
        <v>53</v>
      </c>
      <c r="F36" s="12">
        <f>ROUND(F35*8.1/100,2)</f>
        <v>551.95</v>
      </c>
    </row>
    <row r="37" ht="20" customHeight="1" spans="5:6" x14ac:dyDescent="0.25">
      <c r="E37" s="13" t="s">
        <v>54</v>
      </c>
      <c r="F37" s="14">
        <f>F35+F36</f>
        <v>7366.15</v>
      </c>
    </row>
    <row r="39" ht="30" customHeight="1" spans="1:6" x14ac:dyDescent="0.25">
      <c r="A39" s="5" t="s">
        <v>55</v>
      </c>
      <c r="B39" s="5"/>
      <c r="C39" s="5"/>
      <c r="D39" s="5"/>
      <c r="E39" s="5"/>
      <c r="F39" s="5"/>
    </row>
    <row r="40" ht="30" customHeight="1" spans="1:6" x14ac:dyDescent="0.25">
      <c r="A40" s="5" t="s">
        <v>56</v>
      </c>
      <c r="B40" s="5"/>
      <c r="C40" s="5"/>
      <c r="D40" s="5"/>
      <c r="E40" s="5"/>
      <c r="F40" s="5"/>
    </row>
    <row r="41" ht="16.5" customHeight="1" spans="1:6" x14ac:dyDescent="0.25">
      <c r="A41" s="5" t="s">
        <v>57</v>
      </c>
      <c r="B41" s="5"/>
      <c r="C41" s="5"/>
      <c r="D41" s="5"/>
      <c r="E41" s="5"/>
      <c r="F41" s="5"/>
    </row>
    <row r="43" ht="50.5" customHeight="1" spans="1:6" x14ac:dyDescent="0.25">
      <c r="A43" s="15" t="s">
        <v>58</v>
      </c>
      <c r="B43" s="15"/>
      <c r="C43" s="15"/>
      <c r="D43" s="15"/>
      <c r="E43" s="15"/>
      <c r="F43" s="15"/>
    </row>
  </sheetData>
  <mergeCells count="26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6:F16"/>
    <mergeCell ref="A39:F39"/>
    <mergeCell ref="A40:F40"/>
    <mergeCell ref="A41:F41"/>
    <mergeCell ref="A43:F43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Schlussrechnung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Schlussrechnung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